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schoolboards-my.sharepoint.com/personal/dpalmer_ohioschoolboards_org/Documents/ODE paper/"/>
    </mc:Choice>
  </mc:AlternateContent>
  <xr:revisionPtr revIDLastSave="0" documentId="8_{BE7EA94B-EB8D-1444-9F43-D1A0C64D1073}" xr6:coauthVersionLast="47" xr6:coauthVersionMax="47" xr10:uidLastSave="{00000000-0000-0000-0000-000000000000}"/>
  <bookViews>
    <workbookView xWindow="-27520" yWindow="500" windowWidth="25220" windowHeight="13280" xr2:uid="{00000000-000D-0000-FFFF-FFFF00000000}"/>
  </bookViews>
  <sheets>
    <sheet name="Sheet 1" sheetId="1" r:id="rId1"/>
  </sheets>
  <definedNames>
    <definedName name="_xlnm._FilterDatabase" localSheetId="0" hidden="1">'Sheet 1'!$A$1:$K$1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2" i="1" l="1"/>
  <c r="K130" i="1"/>
  <c r="K122" i="1"/>
  <c r="K240" i="1"/>
  <c r="K154" i="1"/>
  <c r="K345" i="1"/>
  <c r="K372" i="1"/>
  <c r="K113" i="1"/>
  <c r="K226" i="1"/>
  <c r="K27" i="1"/>
  <c r="K359" i="1"/>
  <c r="K46" i="1"/>
  <c r="K355" i="1"/>
  <c r="K332" i="1"/>
  <c r="K258" i="1"/>
  <c r="K82" i="1"/>
  <c r="K45" i="1"/>
  <c r="K185" i="1"/>
  <c r="K327" i="1"/>
  <c r="K141" i="1"/>
  <c r="K369" i="1"/>
  <c r="K303" i="1"/>
  <c r="K342" i="1"/>
  <c r="K354" i="1"/>
  <c r="K195" i="1"/>
  <c r="K166" i="1"/>
  <c r="K152" i="1"/>
  <c r="K92" i="1"/>
  <c r="K259" i="1"/>
  <c r="K118" i="1"/>
  <c r="K9" i="1"/>
  <c r="K62" i="1"/>
  <c r="K153" i="1"/>
  <c r="K64" i="1"/>
  <c r="K213" i="1"/>
  <c r="K17" i="1"/>
  <c r="K102" i="1"/>
  <c r="K6" i="1"/>
  <c r="K207" i="1"/>
  <c r="K206" i="1"/>
  <c r="K360" i="1"/>
  <c r="K86" i="1"/>
  <c r="K117" i="1"/>
  <c r="K29" i="1"/>
  <c r="K89" i="1"/>
  <c r="K165" i="1"/>
  <c r="K174" i="1"/>
  <c r="K181" i="1"/>
  <c r="K334" i="1"/>
  <c r="K59" i="1"/>
  <c r="K125" i="1"/>
  <c r="K87" i="1"/>
  <c r="K252" i="1"/>
  <c r="K367" i="1"/>
  <c r="K265" i="1"/>
  <c r="K260" i="1"/>
  <c r="K20" i="1"/>
  <c r="K338" i="1"/>
  <c r="K364" i="1"/>
  <c r="K68" i="1"/>
  <c r="K343" i="1"/>
  <c r="K77" i="1"/>
  <c r="K85" i="1"/>
  <c r="K96" i="1"/>
  <c r="K196" i="1"/>
  <c r="K284" i="1"/>
  <c r="K375" i="1"/>
  <c r="K103" i="1"/>
  <c r="K233" i="1"/>
  <c r="K51" i="1"/>
  <c r="K120" i="1"/>
  <c r="K21" i="1"/>
  <c r="K306" i="1"/>
  <c r="K352" i="1"/>
  <c r="K105" i="1"/>
  <c r="K214" i="1"/>
  <c r="K238" i="1"/>
  <c r="K331" i="1"/>
  <c r="K293" i="1"/>
  <c r="K245" i="1"/>
  <c r="K178" i="1"/>
  <c r="K93" i="1"/>
  <c r="K203" i="1"/>
  <c r="K81" i="1"/>
  <c r="K339" i="1"/>
  <c r="K180" i="1"/>
  <c r="K159" i="1"/>
  <c r="K83" i="1"/>
  <c r="K127" i="1"/>
  <c r="K358" i="1"/>
  <c r="K194" i="1"/>
  <c r="K25" i="1"/>
  <c r="K371" i="1"/>
  <c r="K14" i="1"/>
  <c r="K176" i="1"/>
  <c r="K175" i="1"/>
  <c r="K374" i="1"/>
  <c r="K227" i="1"/>
  <c r="K294" i="1"/>
  <c r="K296" i="1"/>
  <c r="K298" i="1"/>
  <c r="K140" i="1"/>
  <c r="K60" i="1"/>
  <c r="K137" i="1"/>
  <c r="K133" i="1"/>
  <c r="K107" i="1"/>
  <c r="K377" i="1"/>
  <c r="K281" i="1"/>
  <c r="J281" i="1"/>
  <c r="J232" i="1"/>
  <c r="J130" i="1"/>
  <c r="J122" i="1"/>
  <c r="J240" i="1"/>
  <c r="J154" i="1"/>
  <c r="J345" i="1"/>
  <c r="J372" i="1"/>
  <c r="J113" i="1"/>
  <c r="J226" i="1"/>
  <c r="J27" i="1"/>
  <c r="J359" i="1"/>
  <c r="J46" i="1"/>
  <c r="J355" i="1"/>
  <c r="J332" i="1"/>
  <c r="J258" i="1"/>
  <c r="J82" i="1"/>
  <c r="J45" i="1"/>
  <c r="J185" i="1"/>
  <c r="J327" i="1"/>
  <c r="J141" i="1"/>
  <c r="J369" i="1"/>
  <c r="J303" i="1"/>
  <c r="J342" i="1"/>
  <c r="J354" i="1"/>
  <c r="J195" i="1"/>
  <c r="J166" i="1"/>
  <c r="J152" i="1"/>
  <c r="J92" i="1"/>
  <c r="J259" i="1"/>
  <c r="J118" i="1"/>
  <c r="J9" i="1"/>
  <c r="J62" i="1"/>
  <c r="J153" i="1"/>
  <c r="J64" i="1"/>
  <c r="J213" i="1"/>
  <c r="J17" i="1"/>
  <c r="J102" i="1"/>
  <c r="J6" i="1"/>
  <c r="J207" i="1"/>
  <c r="J206" i="1"/>
  <c r="J360" i="1"/>
  <c r="J86" i="1"/>
  <c r="J117" i="1"/>
  <c r="J29" i="1"/>
  <c r="J89" i="1"/>
  <c r="J165" i="1"/>
  <c r="J174" i="1"/>
  <c r="J181" i="1"/>
  <c r="J334" i="1"/>
  <c r="J59" i="1"/>
  <c r="J125" i="1"/>
  <c r="J87" i="1"/>
  <c r="J252" i="1"/>
  <c r="J367" i="1"/>
  <c r="J265" i="1"/>
  <c r="J260" i="1"/>
  <c r="J20" i="1"/>
  <c r="J338" i="1"/>
  <c r="J364" i="1"/>
  <c r="J68" i="1"/>
  <c r="J343" i="1"/>
  <c r="J77" i="1"/>
  <c r="J85" i="1"/>
  <c r="J96" i="1"/>
  <c r="J196" i="1"/>
  <c r="J284" i="1"/>
  <c r="J375" i="1"/>
  <c r="J103" i="1"/>
  <c r="J233" i="1"/>
  <c r="J51" i="1"/>
  <c r="J120" i="1"/>
  <c r="J21" i="1"/>
  <c r="J306" i="1"/>
  <c r="J352" i="1"/>
  <c r="J105" i="1"/>
  <c r="J214" i="1"/>
  <c r="J238" i="1"/>
  <c r="J331" i="1"/>
  <c r="J293" i="1"/>
  <c r="J245" i="1"/>
  <c r="J178" i="1"/>
  <c r="J93" i="1"/>
  <c r="J203" i="1"/>
  <c r="J81" i="1"/>
  <c r="J339" i="1"/>
  <c r="J180" i="1"/>
  <c r="J159" i="1"/>
  <c r="J83" i="1"/>
  <c r="J127" i="1"/>
  <c r="J358" i="1"/>
  <c r="J194" i="1"/>
  <c r="J25" i="1"/>
  <c r="J371" i="1"/>
  <c r="J14" i="1"/>
  <c r="J176" i="1"/>
  <c r="J175" i="1"/>
  <c r="J374" i="1"/>
  <c r="J227" i="1"/>
  <c r="J294" i="1"/>
  <c r="J296" i="1"/>
  <c r="J298" i="1"/>
  <c r="J140" i="1"/>
  <c r="J60" i="1"/>
  <c r="J137" i="1"/>
  <c r="J133" i="1"/>
  <c r="J107" i="1"/>
  <c r="J377" i="1"/>
  <c r="J65" i="1"/>
  <c r="J73" i="1"/>
  <c r="J242" i="1"/>
  <c r="J124" i="1"/>
  <c r="J30" i="1"/>
  <c r="J32" i="1"/>
  <c r="J158" i="1"/>
  <c r="J169" i="1"/>
  <c r="J340" i="1"/>
  <c r="J379" i="1"/>
  <c r="J2" i="1"/>
  <c r="J7" i="1"/>
  <c r="J270" i="1"/>
  <c r="J288" i="1"/>
  <c r="J112" i="1"/>
  <c r="J38" i="1"/>
  <c r="J204" i="1"/>
  <c r="J247" i="1"/>
  <c r="J187" i="1"/>
  <c r="J163" i="1"/>
  <c r="J216" i="1"/>
  <c r="J264" i="1"/>
  <c r="J173" i="1"/>
  <c r="J310" i="1"/>
  <c r="J76" i="1"/>
  <c r="J56" i="1"/>
  <c r="J35" i="1"/>
  <c r="J267" i="1"/>
  <c r="J363" i="1"/>
  <c r="J291" i="1"/>
  <c r="J184" i="1"/>
  <c r="J219" i="1"/>
  <c r="J346" i="1"/>
  <c r="J262" i="1"/>
  <c r="J330" i="1"/>
  <c r="J307" i="1"/>
  <c r="J50" i="1"/>
  <c r="J274" i="1"/>
  <c r="J167" i="1"/>
  <c r="J317" i="1"/>
  <c r="J217" i="1"/>
  <c r="J234" i="1"/>
  <c r="J74" i="1"/>
  <c r="J138" i="1"/>
  <c r="J315" i="1"/>
  <c r="J268" i="1"/>
  <c r="J365" i="1"/>
  <c r="J197" i="1"/>
  <c r="J319" i="1"/>
  <c r="J37" i="1"/>
  <c r="J18" i="1"/>
  <c r="J280" i="1"/>
  <c r="J144" i="1"/>
  <c r="J179" i="1"/>
  <c r="J149" i="1"/>
  <c r="J263" i="1"/>
  <c r="J323" i="1"/>
  <c r="J300" i="1"/>
  <c r="J249" i="1"/>
  <c r="J31" i="1"/>
  <c r="J215" i="1"/>
  <c r="J201" i="1"/>
  <c r="J36" i="1"/>
  <c r="J304" i="1"/>
  <c r="J177" i="1"/>
  <c r="J257" i="1"/>
  <c r="J248" i="1"/>
  <c r="J90" i="1"/>
  <c r="J347" i="1"/>
  <c r="J75" i="1"/>
  <c r="J164" i="1"/>
  <c r="J39" i="1"/>
  <c r="J72" i="1"/>
  <c r="J337" i="1"/>
  <c r="J261" i="1"/>
  <c r="J320" i="1"/>
  <c r="J95" i="1"/>
  <c r="J42" i="1"/>
  <c r="J271" i="1"/>
  <c r="J11" i="1"/>
  <c r="J55" i="1"/>
  <c r="J328" i="1"/>
  <c r="J109" i="1"/>
  <c r="J24" i="1"/>
  <c r="J373" i="1"/>
  <c r="J34" i="1"/>
  <c r="J244" i="1"/>
  <c r="J139" i="1"/>
  <c r="J119" i="1"/>
  <c r="J132" i="1"/>
  <c r="J15" i="1"/>
  <c r="J13" i="1"/>
  <c r="J366" i="1"/>
  <c r="J276" i="1"/>
  <c r="J12" i="1"/>
  <c r="J356" i="1"/>
  <c r="J131" i="1"/>
  <c r="J189" i="1"/>
  <c r="J255" i="1"/>
  <c r="J266" i="1"/>
  <c r="J269" i="1"/>
  <c r="J100" i="1"/>
  <c r="J324" i="1"/>
  <c r="J22" i="1"/>
  <c r="J110" i="1"/>
  <c r="J349" i="1"/>
  <c r="J212" i="1"/>
  <c r="J54" i="1"/>
  <c r="J116" i="1"/>
  <c r="J202" i="1"/>
  <c r="J297" i="1"/>
  <c r="J321" i="1"/>
  <c r="J326" i="1"/>
  <c r="J295" i="1"/>
  <c r="J253" i="1"/>
  <c r="J16" i="1"/>
  <c r="J44" i="1"/>
  <c r="J106" i="1"/>
  <c r="J150" i="1"/>
  <c r="J353" i="1"/>
  <c r="J335" i="1"/>
  <c r="J322" i="1"/>
  <c r="J43" i="1"/>
  <c r="J312" i="1"/>
  <c r="J205" i="1"/>
  <c r="J333" i="1"/>
  <c r="J53" i="1"/>
  <c r="J84" i="1"/>
  <c r="J289" i="1"/>
  <c r="J192" i="1"/>
  <c r="J155" i="1"/>
  <c r="J209" i="1"/>
  <c r="J121" i="1"/>
  <c r="J223" i="1"/>
  <c r="J287" i="1"/>
  <c r="J221" i="1"/>
  <c r="J91" i="1"/>
  <c r="J170" i="1"/>
  <c r="J254" i="1"/>
  <c r="J325" i="1"/>
  <c r="J286" i="1"/>
  <c r="J47" i="1"/>
  <c r="J272" i="1"/>
  <c r="J285" i="1"/>
  <c r="J171" i="1"/>
  <c r="J316" i="1"/>
  <c r="J211" i="1"/>
  <c r="J79" i="1"/>
  <c r="J3" i="1"/>
  <c r="J182" i="1"/>
  <c r="J48" i="1"/>
  <c r="J239" i="1"/>
  <c r="J23" i="1"/>
  <c r="J302" i="1"/>
  <c r="J94" i="1"/>
  <c r="J148" i="1"/>
  <c r="J256" i="1"/>
  <c r="J111" i="1"/>
  <c r="J199" i="1"/>
  <c r="J350" i="1"/>
  <c r="J41" i="1"/>
  <c r="J309" i="1"/>
  <c r="J229" i="1"/>
  <c r="J10" i="1"/>
  <c r="J218" i="1"/>
  <c r="J78" i="1"/>
  <c r="J88" i="1"/>
  <c r="J19" i="1"/>
  <c r="J99" i="1"/>
  <c r="J126" i="1"/>
  <c r="J277" i="1"/>
  <c r="J142" i="1"/>
  <c r="J200" i="1"/>
  <c r="J228" i="1"/>
  <c r="J98" i="1"/>
  <c r="J236" i="1"/>
  <c r="J235" i="1"/>
  <c r="J278" i="1"/>
  <c r="J58" i="1"/>
  <c r="J168" i="1"/>
  <c r="J136" i="1"/>
  <c r="J143" i="1"/>
  <c r="J104" i="1"/>
  <c r="J69" i="1"/>
  <c r="J292" i="1"/>
  <c r="J318" i="1"/>
  <c r="J129" i="1"/>
  <c r="J313" i="1"/>
  <c r="J114" i="1"/>
  <c r="J80" i="1"/>
  <c r="J66" i="1"/>
  <c r="J71" i="1"/>
  <c r="J208" i="1"/>
  <c r="J246" i="1"/>
  <c r="J8" i="1"/>
  <c r="J61" i="1"/>
  <c r="J57" i="1"/>
  <c r="J128" i="1"/>
  <c r="J123" i="1"/>
  <c r="J183" i="1"/>
  <c r="J162" i="1"/>
  <c r="J357" i="1"/>
  <c r="J370" i="1"/>
  <c r="J188" i="1"/>
  <c r="J225" i="1"/>
  <c r="J156" i="1"/>
  <c r="J135" i="1"/>
  <c r="J348" i="1"/>
  <c r="J220" i="1"/>
  <c r="J231" i="1"/>
  <c r="J97" i="1"/>
  <c r="J336" i="1"/>
  <c r="J314" i="1"/>
  <c r="J243" i="1"/>
  <c r="J26" i="1"/>
  <c r="J210" i="1"/>
  <c r="J344" i="1"/>
  <c r="J378" i="1"/>
  <c r="J299" i="1"/>
  <c r="J361" i="1"/>
  <c r="J40" i="1"/>
  <c r="J341" i="1"/>
  <c r="J191" i="1"/>
  <c r="J134" i="1"/>
  <c r="J172" i="1"/>
  <c r="J224" i="1"/>
  <c r="J33" i="1"/>
  <c r="J63" i="1"/>
  <c r="J108" i="1"/>
  <c r="J301" i="1"/>
  <c r="J311" i="1"/>
  <c r="J251" i="1"/>
  <c r="J305" i="1"/>
  <c r="J101" i="1"/>
  <c r="J230" i="1"/>
  <c r="J222" i="1"/>
  <c r="J193" i="1"/>
  <c r="J237" i="1"/>
  <c r="J368" i="1"/>
  <c r="J4" i="1"/>
  <c r="J115" i="1"/>
  <c r="J161" i="1"/>
  <c r="J147" i="1"/>
  <c r="J241" i="1"/>
  <c r="J52" i="1"/>
  <c r="J146" i="1"/>
  <c r="J351" i="1"/>
  <c r="J145" i="1"/>
  <c r="J186" i="1"/>
  <c r="J290" i="1"/>
  <c r="J157" i="1"/>
  <c r="J329" i="1"/>
  <c r="J362" i="1"/>
  <c r="J376" i="1"/>
  <c r="J380" i="1"/>
  <c r="J151" i="1"/>
  <c r="J250" i="1"/>
  <c r="J49" i="1"/>
  <c r="J160" i="1"/>
  <c r="J282" i="1"/>
  <c r="J70" i="1"/>
  <c r="J279" i="1"/>
  <c r="J198" i="1"/>
  <c r="J28" i="1"/>
  <c r="J190" i="1"/>
  <c r="J308" i="1"/>
  <c r="J275" i="1"/>
  <c r="J283" i="1"/>
  <c r="J273" i="1"/>
  <c r="J5" i="1"/>
  <c r="J67" i="1"/>
  <c r="I281" i="1"/>
  <c r="I232" i="1"/>
  <c r="I130" i="1"/>
  <c r="I122" i="1"/>
  <c r="I240" i="1"/>
  <c r="I154" i="1"/>
  <c r="I345" i="1"/>
  <c r="I372" i="1"/>
  <c r="I113" i="1"/>
  <c r="I226" i="1"/>
  <c r="I27" i="1"/>
  <c r="I359" i="1"/>
  <c r="I46" i="1"/>
  <c r="I355" i="1"/>
  <c r="I332" i="1"/>
  <c r="I258" i="1"/>
  <c r="I82" i="1"/>
  <c r="I45" i="1"/>
  <c r="I185" i="1"/>
  <c r="I327" i="1"/>
  <c r="I141" i="1"/>
  <c r="I369" i="1"/>
  <c r="I303" i="1"/>
  <c r="I342" i="1"/>
  <c r="I354" i="1"/>
  <c r="I195" i="1"/>
  <c r="I166" i="1"/>
  <c r="I152" i="1"/>
  <c r="I92" i="1"/>
  <c r="I259" i="1"/>
  <c r="I118" i="1"/>
  <c r="I9" i="1"/>
  <c r="I62" i="1"/>
  <c r="I153" i="1"/>
  <c r="I64" i="1"/>
  <c r="I213" i="1"/>
  <c r="I17" i="1"/>
  <c r="I102" i="1"/>
  <c r="I6" i="1"/>
  <c r="I207" i="1"/>
  <c r="I206" i="1"/>
  <c r="I360" i="1"/>
  <c r="I86" i="1"/>
  <c r="I117" i="1"/>
  <c r="I29" i="1"/>
  <c r="I89" i="1"/>
  <c r="I165" i="1"/>
  <c r="I174" i="1"/>
  <c r="I181" i="1"/>
  <c r="I334" i="1"/>
  <c r="I59" i="1"/>
  <c r="I125" i="1"/>
  <c r="I87" i="1"/>
  <c r="I252" i="1"/>
  <c r="I367" i="1"/>
  <c r="I265" i="1"/>
  <c r="I260" i="1"/>
  <c r="I20" i="1"/>
  <c r="I338" i="1"/>
  <c r="I364" i="1"/>
  <c r="I68" i="1"/>
  <c r="I343" i="1"/>
  <c r="I77" i="1"/>
  <c r="I85" i="1"/>
  <c r="I96" i="1"/>
  <c r="I196" i="1"/>
  <c r="I284" i="1"/>
  <c r="I375" i="1"/>
  <c r="I103" i="1"/>
  <c r="I233" i="1"/>
  <c r="I51" i="1"/>
  <c r="I120" i="1"/>
  <c r="I21" i="1"/>
  <c r="I306" i="1"/>
  <c r="I352" i="1"/>
  <c r="I105" i="1"/>
  <c r="I214" i="1"/>
  <c r="I238" i="1"/>
  <c r="I331" i="1"/>
  <c r="I293" i="1"/>
  <c r="I245" i="1"/>
  <c r="I178" i="1"/>
  <c r="I93" i="1"/>
  <c r="I203" i="1"/>
  <c r="I81" i="1"/>
  <c r="I339" i="1"/>
  <c r="I180" i="1"/>
  <c r="I159" i="1"/>
  <c r="I83" i="1"/>
  <c r="I127" i="1"/>
  <c r="I358" i="1"/>
  <c r="I194" i="1"/>
  <c r="I25" i="1"/>
  <c r="I371" i="1"/>
  <c r="I14" i="1"/>
  <c r="I176" i="1"/>
  <c r="I175" i="1"/>
  <c r="I374" i="1"/>
  <c r="I227" i="1"/>
  <c r="I294" i="1"/>
  <c r="I296" i="1"/>
  <c r="I298" i="1"/>
  <c r="I140" i="1"/>
  <c r="I60" i="1"/>
  <c r="I137" i="1"/>
  <c r="I133" i="1"/>
  <c r="I107" i="1"/>
  <c r="I377" i="1"/>
  <c r="I65" i="1"/>
  <c r="I73" i="1"/>
  <c r="I242" i="1"/>
  <c r="I124" i="1"/>
  <c r="I30" i="1"/>
  <c r="I32" i="1"/>
  <c r="I158" i="1"/>
  <c r="I169" i="1"/>
  <c r="I340" i="1"/>
  <c r="I379" i="1"/>
  <c r="I2" i="1"/>
  <c r="I7" i="1"/>
  <c r="I270" i="1"/>
  <c r="I288" i="1"/>
  <c r="I112" i="1"/>
  <c r="I38" i="1"/>
  <c r="I204" i="1"/>
  <c r="I247" i="1"/>
  <c r="I187" i="1"/>
  <c r="I163" i="1"/>
  <c r="I216" i="1"/>
  <c r="I264" i="1"/>
  <c r="I173" i="1"/>
  <c r="I310" i="1"/>
  <c r="I76" i="1"/>
  <c r="I56" i="1"/>
  <c r="I35" i="1"/>
  <c r="I267" i="1"/>
  <c r="I363" i="1"/>
  <c r="I291" i="1"/>
  <c r="I184" i="1"/>
  <c r="I219" i="1"/>
  <c r="I346" i="1"/>
  <c r="I262" i="1"/>
  <c r="I330" i="1"/>
  <c r="I307" i="1"/>
  <c r="I50" i="1"/>
  <c r="I274" i="1"/>
  <c r="I167" i="1"/>
  <c r="I317" i="1"/>
  <c r="I217" i="1"/>
  <c r="I234" i="1"/>
  <c r="I74" i="1"/>
  <c r="I138" i="1"/>
  <c r="I315" i="1"/>
  <c r="I268" i="1"/>
  <c r="I365" i="1"/>
  <c r="I197" i="1"/>
  <c r="I319" i="1"/>
  <c r="I37" i="1"/>
  <c r="I18" i="1"/>
  <c r="I280" i="1"/>
  <c r="I144" i="1"/>
  <c r="I179" i="1"/>
  <c r="I149" i="1"/>
  <c r="I263" i="1"/>
  <c r="I323" i="1"/>
  <c r="I300" i="1"/>
  <c r="I249" i="1"/>
  <c r="I31" i="1"/>
  <c r="I215" i="1"/>
  <c r="I201" i="1"/>
  <c r="I36" i="1"/>
  <c r="I304" i="1"/>
  <c r="I177" i="1"/>
  <c r="I257" i="1"/>
  <c r="I248" i="1"/>
  <c r="I90" i="1"/>
  <c r="I347" i="1"/>
  <c r="I75" i="1"/>
  <c r="I164" i="1"/>
  <c r="I39" i="1"/>
  <c r="I72" i="1"/>
  <c r="I337" i="1"/>
  <c r="I261" i="1"/>
  <c r="I320" i="1"/>
  <c r="I95" i="1"/>
  <c r="I42" i="1"/>
  <c r="I271" i="1"/>
  <c r="I11" i="1"/>
  <c r="I55" i="1"/>
  <c r="I328" i="1"/>
  <c r="I109" i="1"/>
  <c r="I24" i="1"/>
  <c r="I373" i="1"/>
  <c r="I34" i="1"/>
  <c r="I244" i="1"/>
  <c r="I139" i="1"/>
  <c r="I119" i="1"/>
  <c r="I132" i="1"/>
  <c r="I15" i="1"/>
  <c r="I13" i="1"/>
  <c r="I366" i="1"/>
  <c r="I276" i="1"/>
  <c r="I12" i="1"/>
  <c r="I356" i="1"/>
  <c r="I131" i="1"/>
  <c r="I189" i="1"/>
  <c r="I255" i="1"/>
  <c r="I266" i="1"/>
  <c r="I269" i="1"/>
  <c r="I100" i="1"/>
  <c r="I324" i="1"/>
  <c r="I22" i="1"/>
  <c r="I110" i="1"/>
  <c r="I349" i="1"/>
  <c r="I212" i="1"/>
  <c r="I54" i="1"/>
  <c r="I116" i="1"/>
  <c r="I202" i="1"/>
  <c r="I297" i="1"/>
  <c r="I321" i="1"/>
  <c r="I326" i="1"/>
  <c r="I295" i="1"/>
  <c r="I253" i="1"/>
  <c r="I16" i="1"/>
  <c r="I44" i="1"/>
  <c r="I106" i="1"/>
  <c r="I150" i="1"/>
  <c r="I353" i="1"/>
  <c r="I335" i="1"/>
  <c r="I322" i="1"/>
  <c r="I43" i="1"/>
  <c r="I312" i="1"/>
  <c r="I205" i="1"/>
  <c r="I333" i="1"/>
  <c r="I53" i="1"/>
  <c r="I84" i="1"/>
  <c r="I289" i="1"/>
  <c r="I192" i="1"/>
  <c r="I155" i="1"/>
  <c r="I209" i="1"/>
  <c r="I121" i="1"/>
  <c r="I223" i="1"/>
  <c r="I287" i="1"/>
  <c r="I221" i="1"/>
  <c r="I91" i="1"/>
  <c r="I170" i="1"/>
  <c r="I254" i="1"/>
  <c r="I325" i="1"/>
  <c r="I286" i="1"/>
  <c r="I47" i="1"/>
  <c r="I272" i="1"/>
  <c r="I285" i="1"/>
  <c r="I171" i="1"/>
  <c r="I316" i="1"/>
  <c r="I211" i="1"/>
  <c r="I79" i="1"/>
  <c r="I3" i="1"/>
  <c r="I182" i="1"/>
  <c r="I48" i="1"/>
  <c r="I239" i="1"/>
  <c r="I23" i="1"/>
  <c r="I302" i="1"/>
  <c r="I94" i="1"/>
  <c r="I148" i="1"/>
  <c r="I256" i="1"/>
  <c r="I111" i="1"/>
  <c r="I199" i="1"/>
  <c r="I350" i="1"/>
  <c r="I41" i="1"/>
  <c r="I309" i="1"/>
  <c r="I229" i="1"/>
  <c r="I10" i="1"/>
  <c r="I218" i="1"/>
  <c r="I78" i="1"/>
  <c r="I88" i="1"/>
  <c r="I19" i="1"/>
  <c r="I99" i="1"/>
  <c r="I126" i="1"/>
  <c r="I277" i="1"/>
  <c r="I142" i="1"/>
  <c r="I200" i="1"/>
  <c r="I228" i="1"/>
  <c r="I98" i="1"/>
  <c r="I236" i="1"/>
  <c r="I235" i="1"/>
  <c r="I278" i="1"/>
  <c r="I58" i="1"/>
  <c r="I168" i="1"/>
  <c r="I136" i="1"/>
  <c r="I143" i="1"/>
  <c r="I104" i="1"/>
  <c r="I69" i="1"/>
  <c r="I292" i="1"/>
  <c r="I318" i="1"/>
  <c r="I129" i="1"/>
  <c r="I313" i="1"/>
  <c r="I114" i="1"/>
  <c r="I80" i="1"/>
  <c r="I66" i="1"/>
  <c r="I71" i="1"/>
  <c r="I208" i="1"/>
  <c r="I246" i="1"/>
  <c r="I8" i="1"/>
  <c r="I61" i="1"/>
  <c r="I57" i="1"/>
  <c r="I128" i="1"/>
  <c r="I123" i="1"/>
  <c r="I183" i="1"/>
  <c r="I162" i="1"/>
  <c r="I357" i="1"/>
  <c r="I370" i="1"/>
  <c r="I188" i="1"/>
  <c r="I225" i="1"/>
  <c r="I156" i="1"/>
  <c r="I135" i="1"/>
  <c r="I348" i="1"/>
  <c r="I220" i="1"/>
  <c r="I231" i="1"/>
  <c r="I97" i="1"/>
  <c r="I336" i="1"/>
  <c r="I314" i="1"/>
  <c r="I243" i="1"/>
  <c r="I26" i="1"/>
  <c r="I210" i="1"/>
  <c r="I344" i="1"/>
  <c r="I378" i="1"/>
  <c r="I299" i="1"/>
  <c r="I361" i="1"/>
  <c r="I40" i="1"/>
  <c r="I341" i="1"/>
  <c r="I191" i="1"/>
  <c r="I134" i="1"/>
  <c r="I172" i="1"/>
  <c r="I224" i="1"/>
  <c r="I33" i="1"/>
  <c r="I63" i="1"/>
  <c r="I108" i="1"/>
  <c r="I301" i="1"/>
  <c r="I311" i="1"/>
  <c r="I251" i="1"/>
  <c r="I305" i="1"/>
  <c r="I101" i="1"/>
  <c r="I230" i="1"/>
  <c r="I222" i="1"/>
  <c r="I193" i="1"/>
  <c r="I237" i="1"/>
  <c r="I368" i="1"/>
  <c r="I4" i="1"/>
  <c r="I115" i="1"/>
  <c r="I161" i="1"/>
  <c r="I147" i="1"/>
  <c r="I241" i="1"/>
  <c r="I52" i="1"/>
  <c r="I146" i="1"/>
  <c r="I351" i="1"/>
  <c r="I145" i="1"/>
  <c r="I186" i="1"/>
  <c r="I290" i="1"/>
  <c r="I157" i="1"/>
  <c r="I329" i="1"/>
  <c r="I362" i="1"/>
  <c r="I376" i="1"/>
  <c r="I380" i="1"/>
  <c r="I151" i="1"/>
  <c r="I250" i="1"/>
  <c r="I49" i="1"/>
  <c r="I160" i="1"/>
  <c r="I282" i="1"/>
  <c r="I70" i="1"/>
  <c r="I279" i="1"/>
  <c r="I198" i="1"/>
  <c r="I28" i="1"/>
  <c r="I190" i="1"/>
  <c r="I308" i="1"/>
  <c r="I275" i="1"/>
  <c r="I283" i="1"/>
  <c r="I273" i="1"/>
  <c r="I5" i="1"/>
  <c r="I67" i="1"/>
  <c r="H281" i="1"/>
  <c r="K382" i="1" l="1"/>
  <c r="L281" i="1"/>
  <c r="I382" i="1"/>
  <c r="J382" i="1"/>
  <c r="H232" i="1"/>
  <c r="L232" i="1" s="1"/>
  <c r="H130" i="1"/>
  <c r="L130" i="1" s="1"/>
  <c r="H122" i="1"/>
  <c r="L122" i="1" s="1"/>
  <c r="H240" i="1"/>
  <c r="L240" i="1" s="1"/>
  <c r="H154" i="1"/>
  <c r="L154" i="1" s="1"/>
  <c r="H345" i="1"/>
  <c r="L345" i="1" s="1"/>
  <c r="H372" i="1"/>
  <c r="L372" i="1" s="1"/>
  <c r="H113" i="1"/>
  <c r="L113" i="1" s="1"/>
  <c r="H226" i="1"/>
  <c r="L226" i="1" s="1"/>
  <c r="H27" i="1"/>
  <c r="L27" i="1" s="1"/>
  <c r="H359" i="1"/>
  <c r="L359" i="1" s="1"/>
  <c r="H46" i="1"/>
  <c r="L46" i="1" s="1"/>
  <c r="H355" i="1"/>
  <c r="L355" i="1" s="1"/>
  <c r="H332" i="1"/>
  <c r="L332" i="1" s="1"/>
  <c r="H258" i="1"/>
  <c r="L258" i="1" s="1"/>
  <c r="H82" i="1"/>
  <c r="L82" i="1" s="1"/>
  <c r="H45" i="1"/>
  <c r="L45" i="1" s="1"/>
  <c r="H185" i="1"/>
  <c r="L185" i="1" s="1"/>
  <c r="H327" i="1"/>
  <c r="L327" i="1" s="1"/>
  <c r="H141" i="1"/>
  <c r="L141" i="1" s="1"/>
  <c r="H369" i="1"/>
  <c r="L369" i="1" s="1"/>
  <c r="H303" i="1"/>
  <c r="L303" i="1" s="1"/>
  <c r="H342" i="1"/>
  <c r="L342" i="1" s="1"/>
  <c r="H354" i="1"/>
  <c r="L354" i="1" s="1"/>
  <c r="H195" i="1"/>
  <c r="L195" i="1" s="1"/>
  <c r="H166" i="1"/>
  <c r="L166" i="1" s="1"/>
  <c r="H152" i="1"/>
  <c r="L152" i="1" s="1"/>
  <c r="H92" i="1"/>
  <c r="L92" i="1" s="1"/>
  <c r="H259" i="1"/>
  <c r="L259" i="1" s="1"/>
  <c r="H118" i="1"/>
  <c r="L118" i="1" s="1"/>
  <c r="H9" i="1"/>
  <c r="L9" i="1" s="1"/>
  <c r="H62" i="1"/>
  <c r="L62" i="1" s="1"/>
  <c r="H153" i="1"/>
  <c r="L153" i="1" s="1"/>
  <c r="H64" i="1"/>
  <c r="L64" i="1" s="1"/>
  <c r="H213" i="1"/>
  <c r="L213" i="1" s="1"/>
  <c r="H17" i="1"/>
  <c r="L17" i="1" s="1"/>
  <c r="H102" i="1"/>
  <c r="L102" i="1" s="1"/>
  <c r="H6" i="1"/>
  <c r="L6" i="1" s="1"/>
  <c r="H207" i="1"/>
  <c r="L207" i="1" s="1"/>
  <c r="H206" i="1"/>
  <c r="L206" i="1" s="1"/>
  <c r="H360" i="1"/>
  <c r="L360" i="1" s="1"/>
  <c r="H86" i="1"/>
  <c r="L86" i="1" s="1"/>
  <c r="H117" i="1"/>
  <c r="L117" i="1" s="1"/>
  <c r="H29" i="1"/>
  <c r="L29" i="1" s="1"/>
  <c r="H89" i="1"/>
  <c r="L89" i="1" s="1"/>
  <c r="H165" i="1"/>
  <c r="L165" i="1" s="1"/>
  <c r="H174" i="1"/>
  <c r="L174" i="1" s="1"/>
  <c r="H181" i="1"/>
  <c r="L181" i="1" s="1"/>
  <c r="H334" i="1"/>
  <c r="L334" i="1" s="1"/>
  <c r="H59" i="1"/>
  <c r="L59" i="1" s="1"/>
  <c r="H125" i="1"/>
  <c r="L125" i="1" s="1"/>
  <c r="H87" i="1"/>
  <c r="L87" i="1" s="1"/>
  <c r="H252" i="1"/>
  <c r="L252" i="1" s="1"/>
  <c r="H367" i="1"/>
  <c r="L367" i="1" s="1"/>
  <c r="H265" i="1"/>
  <c r="L265" i="1" s="1"/>
  <c r="H260" i="1"/>
  <c r="L260" i="1" s="1"/>
  <c r="H20" i="1"/>
  <c r="L20" i="1" s="1"/>
  <c r="H338" i="1"/>
  <c r="L338" i="1" s="1"/>
  <c r="H364" i="1"/>
  <c r="L364" i="1" s="1"/>
  <c r="H68" i="1"/>
  <c r="L68" i="1" s="1"/>
  <c r="H343" i="1"/>
  <c r="L343" i="1" s="1"/>
  <c r="H77" i="1"/>
  <c r="L77" i="1" s="1"/>
  <c r="H85" i="1"/>
  <c r="L85" i="1" s="1"/>
  <c r="H96" i="1"/>
  <c r="L96" i="1" s="1"/>
  <c r="H196" i="1"/>
  <c r="L196" i="1" s="1"/>
  <c r="H284" i="1"/>
  <c r="L284" i="1" s="1"/>
  <c r="H375" i="1"/>
  <c r="L375" i="1" s="1"/>
  <c r="H103" i="1"/>
  <c r="L103" i="1" s="1"/>
  <c r="H233" i="1"/>
  <c r="L233" i="1" s="1"/>
  <c r="H51" i="1"/>
  <c r="L51" i="1" s="1"/>
  <c r="H120" i="1"/>
  <c r="L120" i="1" s="1"/>
  <c r="H21" i="1"/>
  <c r="L21" i="1" s="1"/>
  <c r="H306" i="1"/>
  <c r="L306" i="1" s="1"/>
  <c r="H352" i="1"/>
  <c r="L352" i="1" s="1"/>
  <c r="H105" i="1"/>
  <c r="L105" i="1" s="1"/>
  <c r="H214" i="1"/>
  <c r="L214" i="1" s="1"/>
  <c r="H238" i="1"/>
  <c r="L238" i="1" s="1"/>
  <c r="H331" i="1"/>
  <c r="L331" i="1" s="1"/>
  <c r="H293" i="1"/>
  <c r="L293" i="1" s="1"/>
  <c r="H245" i="1"/>
  <c r="L245" i="1" s="1"/>
  <c r="H178" i="1"/>
  <c r="L178" i="1" s="1"/>
  <c r="H93" i="1"/>
  <c r="L93" i="1" s="1"/>
  <c r="H203" i="1"/>
  <c r="L203" i="1" s="1"/>
  <c r="H81" i="1"/>
  <c r="L81" i="1" s="1"/>
  <c r="H339" i="1"/>
  <c r="L339" i="1" s="1"/>
  <c r="H180" i="1"/>
  <c r="L180" i="1" s="1"/>
  <c r="H159" i="1"/>
  <c r="L159" i="1" s="1"/>
  <c r="H83" i="1"/>
  <c r="L83" i="1" s="1"/>
  <c r="H127" i="1"/>
  <c r="L127" i="1" s="1"/>
  <c r="H358" i="1"/>
  <c r="L358" i="1" s="1"/>
  <c r="H194" i="1"/>
  <c r="L194" i="1" s="1"/>
  <c r="H25" i="1"/>
  <c r="L25" i="1" s="1"/>
  <c r="H371" i="1"/>
  <c r="L371" i="1" s="1"/>
  <c r="H14" i="1"/>
  <c r="L14" i="1" s="1"/>
  <c r="H176" i="1"/>
  <c r="L176" i="1" s="1"/>
  <c r="H175" i="1"/>
  <c r="L175" i="1" s="1"/>
  <c r="H374" i="1"/>
  <c r="L374" i="1" s="1"/>
  <c r="H227" i="1"/>
  <c r="L227" i="1" s="1"/>
  <c r="H294" i="1"/>
  <c r="L294" i="1" s="1"/>
  <c r="H296" i="1"/>
  <c r="L296" i="1" s="1"/>
  <c r="H298" i="1"/>
  <c r="L298" i="1" s="1"/>
  <c r="H140" i="1"/>
  <c r="L140" i="1" s="1"/>
  <c r="H60" i="1"/>
  <c r="L60" i="1" s="1"/>
  <c r="H137" i="1"/>
  <c r="L137" i="1" s="1"/>
  <c r="H133" i="1"/>
  <c r="L133" i="1" s="1"/>
  <c r="H107" i="1"/>
  <c r="L107" i="1" s="1"/>
  <c r="H377" i="1"/>
  <c r="L377" i="1" s="1"/>
  <c r="H65" i="1"/>
  <c r="L65" i="1" s="1"/>
  <c r="H73" i="1"/>
  <c r="L73" i="1" s="1"/>
  <c r="H242" i="1"/>
  <c r="L242" i="1" s="1"/>
  <c r="H124" i="1"/>
  <c r="L124" i="1" s="1"/>
  <c r="H30" i="1"/>
  <c r="L30" i="1" s="1"/>
  <c r="H32" i="1"/>
  <c r="L32" i="1" s="1"/>
  <c r="H158" i="1"/>
  <c r="L158" i="1" s="1"/>
  <c r="H169" i="1"/>
  <c r="L169" i="1" s="1"/>
  <c r="H340" i="1"/>
  <c r="L340" i="1" s="1"/>
  <c r="H379" i="1"/>
  <c r="L379" i="1" s="1"/>
  <c r="H2" i="1"/>
  <c r="L2" i="1" s="1"/>
  <c r="H7" i="1"/>
  <c r="L7" i="1" s="1"/>
  <c r="H270" i="1"/>
  <c r="L270" i="1" s="1"/>
  <c r="H288" i="1"/>
  <c r="L288" i="1" s="1"/>
  <c r="H112" i="1"/>
  <c r="L112" i="1" s="1"/>
  <c r="H38" i="1"/>
  <c r="L38" i="1" s="1"/>
  <c r="H204" i="1"/>
  <c r="L204" i="1" s="1"/>
  <c r="H247" i="1"/>
  <c r="L247" i="1" s="1"/>
  <c r="H187" i="1"/>
  <c r="L187" i="1" s="1"/>
  <c r="H163" i="1"/>
  <c r="L163" i="1" s="1"/>
  <c r="H216" i="1"/>
  <c r="L216" i="1" s="1"/>
  <c r="H264" i="1"/>
  <c r="L264" i="1" s="1"/>
  <c r="H173" i="1"/>
  <c r="L173" i="1" s="1"/>
  <c r="H310" i="1"/>
  <c r="L310" i="1" s="1"/>
  <c r="H76" i="1"/>
  <c r="L76" i="1" s="1"/>
  <c r="H56" i="1"/>
  <c r="L56" i="1" s="1"/>
  <c r="H35" i="1"/>
  <c r="L35" i="1" s="1"/>
  <c r="H267" i="1"/>
  <c r="L267" i="1" s="1"/>
  <c r="H363" i="1"/>
  <c r="L363" i="1" s="1"/>
  <c r="H291" i="1"/>
  <c r="L291" i="1" s="1"/>
  <c r="H184" i="1"/>
  <c r="L184" i="1" s="1"/>
  <c r="H219" i="1"/>
  <c r="L219" i="1" s="1"/>
  <c r="H346" i="1"/>
  <c r="L346" i="1" s="1"/>
  <c r="H262" i="1"/>
  <c r="L262" i="1" s="1"/>
  <c r="H330" i="1"/>
  <c r="L330" i="1" s="1"/>
  <c r="H307" i="1"/>
  <c r="L307" i="1" s="1"/>
  <c r="H50" i="1"/>
  <c r="L50" i="1" s="1"/>
  <c r="H274" i="1"/>
  <c r="L274" i="1" s="1"/>
  <c r="H167" i="1"/>
  <c r="L167" i="1" s="1"/>
  <c r="H317" i="1"/>
  <c r="L317" i="1" s="1"/>
  <c r="H217" i="1"/>
  <c r="L217" i="1" s="1"/>
  <c r="H234" i="1"/>
  <c r="L234" i="1" s="1"/>
  <c r="H74" i="1"/>
  <c r="L74" i="1" s="1"/>
  <c r="H138" i="1"/>
  <c r="L138" i="1" s="1"/>
  <c r="H315" i="1"/>
  <c r="L315" i="1" s="1"/>
  <c r="H268" i="1"/>
  <c r="L268" i="1" s="1"/>
  <c r="H365" i="1"/>
  <c r="L365" i="1" s="1"/>
  <c r="H197" i="1"/>
  <c r="L197" i="1" s="1"/>
  <c r="H319" i="1"/>
  <c r="L319" i="1" s="1"/>
  <c r="H37" i="1"/>
  <c r="L37" i="1" s="1"/>
  <c r="H18" i="1"/>
  <c r="L18" i="1" s="1"/>
  <c r="H280" i="1"/>
  <c r="L280" i="1" s="1"/>
  <c r="H144" i="1"/>
  <c r="L144" i="1" s="1"/>
  <c r="H179" i="1"/>
  <c r="L179" i="1" s="1"/>
  <c r="H149" i="1"/>
  <c r="L149" i="1" s="1"/>
  <c r="H263" i="1"/>
  <c r="L263" i="1" s="1"/>
  <c r="H323" i="1"/>
  <c r="L323" i="1" s="1"/>
  <c r="H300" i="1"/>
  <c r="L300" i="1" s="1"/>
  <c r="H249" i="1"/>
  <c r="L249" i="1" s="1"/>
  <c r="H31" i="1"/>
  <c r="L31" i="1" s="1"/>
  <c r="H215" i="1"/>
  <c r="L215" i="1" s="1"/>
  <c r="H201" i="1"/>
  <c r="L201" i="1" s="1"/>
  <c r="H36" i="1"/>
  <c r="L36" i="1" s="1"/>
  <c r="H304" i="1"/>
  <c r="L304" i="1" s="1"/>
  <c r="H177" i="1"/>
  <c r="L177" i="1" s="1"/>
  <c r="H257" i="1"/>
  <c r="L257" i="1" s="1"/>
  <c r="H248" i="1"/>
  <c r="L248" i="1" s="1"/>
  <c r="H90" i="1"/>
  <c r="L90" i="1" s="1"/>
  <c r="H347" i="1"/>
  <c r="L347" i="1" s="1"/>
  <c r="H75" i="1"/>
  <c r="L75" i="1" s="1"/>
  <c r="H164" i="1"/>
  <c r="L164" i="1" s="1"/>
  <c r="H39" i="1"/>
  <c r="L39" i="1" s="1"/>
  <c r="H72" i="1"/>
  <c r="L72" i="1" s="1"/>
  <c r="H337" i="1"/>
  <c r="L337" i="1" s="1"/>
  <c r="H261" i="1"/>
  <c r="L261" i="1" s="1"/>
  <c r="H320" i="1"/>
  <c r="L320" i="1" s="1"/>
  <c r="H95" i="1"/>
  <c r="L95" i="1" s="1"/>
  <c r="H42" i="1"/>
  <c r="L42" i="1" s="1"/>
  <c r="H271" i="1"/>
  <c r="L271" i="1" s="1"/>
  <c r="H11" i="1"/>
  <c r="L11" i="1" s="1"/>
  <c r="H55" i="1"/>
  <c r="L55" i="1" s="1"/>
  <c r="H328" i="1"/>
  <c r="L328" i="1" s="1"/>
  <c r="H109" i="1"/>
  <c r="L109" i="1" s="1"/>
  <c r="H24" i="1"/>
  <c r="L24" i="1" s="1"/>
  <c r="H373" i="1"/>
  <c r="L373" i="1" s="1"/>
  <c r="H34" i="1"/>
  <c r="L34" i="1" s="1"/>
  <c r="H244" i="1"/>
  <c r="L244" i="1" s="1"/>
  <c r="H139" i="1"/>
  <c r="L139" i="1" s="1"/>
  <c r="H119" i="1"/>
  <c r="L119" i="1" s="1"/>
  <c r="H132" i="1"/>
  <c r="L132" i="1" s="1"/>
  <c r="H15" i="1"/>
  <c r="L15" i="1" s="1"/>
  <c r="H13" i="1"/>
  <c r="L13" i="1" s="1"/>
  <c r="H366" i="1"/>
  <c r="L366" i="1" s="1"/>
  <c r="H276" i="1"/>
  <c r="L276" i="1" s="1"/>
  <c r="H12" i="1"/>
  <c r="L12" i="1" s="1"/>
  <c r="H356" i="1"/>
  <c r="L356" i="1" s="1"/>
  <c r="H131" i="1"/>
  <c r="L131" i="1" s="1"/>
  <c r="H189" i="1"/>
  <c r="L189" i="1" s="1"/>
  <c r="H255" i="1"/>
  <c r="L255" i="1" s="1"/>
  <c r="H266" i="1"/>
  <c r="L266" i="1" s="1"/>
  <c r="H269" i="1"/>
  <c r="L269" i="1" s="1"/>
  <c r="H100" i="1"/>
  <c r="L100" i="1" s="1"/>
  <c r="H324" i="1"/>
  <c r="L324" i="1" s="1"/>
  <c r="H22" i="1"/>
  <c r="L22" i="1" s="1"/>
  <c r="H110" i="1"/>
  <c r="L110" i="1" s="1"/>
  <c r="H349" i="1"/>
  <c r="L349" i="1" s="1"/>
  <c r="H212" i="1"/>
  <c r="L212" i="1" s="1"/>
  <c r="H54" i="1"/>
  <c r="L54" i="1" s="1"/>
  <c r="H116" i="1"/>
  <c r="L116" i="1" s="1"/>
  <c r="H202" i="1"/>
  <c r="L202" i="1" s="1"/>
  <c r="H297" i="1"/>
  <c r="L297" i="1" s="1"/>
  <c r="H321" i="1"/>
  <c r="L321" i="1" s="1"/>
  <c r="H326" i="1"/>
  <c r="L326" i="1" s="1"/>
  <c r="H295" i="1"/>
  <c r="L295" i="1" s="1"/>
  <c r="H253" i="1"/>
  <c r="L253" i="1" s="1"/>
  <c r="H16" i="1"/>
  <c r="L16" i="1" s="1"/>
  <c r="H44" i="1"/>
  <c r="L44" i="1" s="1"/>
  <c r="H106" i="1"/>
  <c r="L106" i="1" s="1"/>
  <c r="H150" i="1"/>
  <c r="L150" i="1" s="1"/>
  <c r="H353" i="1"/>
  <c r="L353" i="1" s="1"/>
  <c r="H335" i="1"/>
  <c r="L335" i="1" s="1"/>
  <c r="H322" i="1"/>
  <c r="L322" i="1" s="1"/>
  <c r="H43" i="1"/>
  <c r="L43" i="1" s="1"/>
  <c r="H312" i="1"/>
  <c r="L312" i="1" s="1"/>
  <c r="H205" i="1"/>
  <c r="L205" i="1" s="1"/>
  <c r="H333" i="1"/>
  <c r="L333" i="1" s="1"/>
  <c r="H53" i="1"/>
  <c r="L53" i="1" s="1"/>
  <c r="H84" i="1"/>
  <c r="L84" i="1" s="1"/>
  <c r="H289" i="1"/>
  <c r="L289" i="1" s="1"/>
  <c r="H192" i="1"/>
  <c r="L192" i="1" s="1"/>
  <c r="H155" i="1"/>
  <c r="L155" i="1" s="1"/>
  <c r="H209" i="1"/>
  <c r="L209" i="1" s="1"/>
  <c r="H121" i="1"/>
  <c r="L121" i="1" s="1"/>
  <c r="H223" i="1"/>
  <c r="L223" i="1" s="1"/>
  <c r="H287" i="1"/>
  <c r="L287" i="1" s="1"/>
  <c r="H221" i="1"/>
  <c r="L221" i="1" s="1"/>
  <c r="H91" i="1"/>
  <c r="L91" i="1" s="1"/>
  <c r="H170" i="1"/>
  <c r="L170" i="1" s="1"/>
  <c r="H254" i="1"/>
  <c r="L254" i="1" s="1"/>
  <c r="H325" i="1"/>
  <c r="L325" i="1" s="1"/>
  <c r="H286" i="1"/>
  <c r="L286" i="1" s="1"/>
  <c r="H47" i="1"/>
  <c r="L47" i="1" s="1"/>
  <c r="H272" i="1"/>
  <c r="L272" i="1" s="1"/>
  <c r="H285" i="1"/>
  <c r="L285" i="1" s="1"/>
  <c r="H171" i="1"/>
  <c r="L171" i="1" s="1"/>
  <c r="H316" i="1"/>
  <c r="L316" i="1" s="1"/>
  <c r="H211" i="1"/>
  <c r="L211" i="1" s="1"/>
  <c r="H79" i="1"/>
  <c r="L79" i="1" s="1"/>
  <c r="H3" i="1"/>
  <c r="H182" i="1"/>
  <c r="L182" i="1" s="1"/>
  <c r="H48" i="1"/>
  <c r="L48" i="1" s="1"/>
  <c r="H239" i="1"/>
  <c r="L239" i="1" s="1"/>
  <c r="H23" i="1"/>
  <c r="L23" i="1" s="1"/>
  <c r="H302" i="1"/>
  <c r="L302" i="1" s="1"/>
  <c r="H94" i="1"/>
  <c r="L94" i="1" s="1"/>
  <c r="H148" i="1"/>
  <c r="L148" i="1" s="1"/>
  <c r="H256" i="1"/>
  <c r="L256" i="1" s="1"/>
  <c r="H111" i="1"/>
  <c r="L111" i="1" s="1"/>
  <c r="H199" i="1"/>
  <c r="L199" i="1" s="1"/>
  <c r="H350" i="1"/>
  <c r="L350" i="1" s="1"/>
  <c r="H41" i="1"/>
  <c r="L41" i="1" s="1"/>
  <c r="H309" i="1"/>
  <c r="L309" i="1" s="1"/>
  <c r="H229" i="1"/>
  <c r="L229" i="1" s="1"/>
  <c r="H10" i="1"/>
  <c r="L10" i="1" s="1"/>
  <c r="H218" i="1"/>
  <c r="L218" i="1" s="1"/>
  <c r="H78" i="1"/>
  <c r="L78" i="1" s="1"/>
  <c r="H88" i="1"/>
  <c r="L88" i="1" s="1"/>
  <c r="H19" i="1"/>
  <c r="L19" i="1" s="1"/>
  <c r="H99" i="1"/>
  <c r="L99" i="1" s="1"/>
  <c r="H126" i="1"/>
  <c r="L126" i="1" s="1"/>
  <c r="H277" i="1"/>
  <c r="L277" i="1" s="1"/>
  <c r="H142" i="1"/>
  <c r="L142" i="1" s="1"/>
  <c r="H200" i="1"/>
  <c r="L200" i="1" s="1"/>
  <c r="H228" i="1"/>
  <c r="L228" i="1" s="1"/>
  <c r="H98" i="1"/>
  <c r="L98" i="1" s="1"/>
  <c r="H236" i="1"/>
  <c r="L236" i="1" s="1"/>
  <c r="H235" i="1"/>
  <c r="L235" i="1" s="1"/>
  <c r="H278" i="1"/>
  <c r="L278" i="1" s="1"/>
  <c r="H58" i="1"/>
  <c r="L58" i="1" s="1"/>
  <c r="H168" i="1"/>
  <c r="L168" i="1" s="1"/>
  <c r="H136" i="1"/>
  <c r="L136" i="1" s="1"/>
  <c r="H143" i="1"/>
  <c r="L143" i="1" s="1"/>
  <c r="H104" i="1"/>
  <c r="L104" i="1" s="1"/>
  <c r="H69" i="1"/>
  <c r="L69" i="1" s="1"/>
  <c r="H292" i="1"/>
  <c r="L292" i="1" s="1"/>
  <c r="H318" i="1"/>
  <c r="L318" i="1" s="1"/>
  <c r="H129" i="1"/>
  <c r="L129" i="1" s="1"/>
  <c r="H313" i="1"/>
  <c r="L313" i="1" s="1"/>
  <c r="H114" i="1"/>
  <c r="L114" i="1" s="1"/>
  <c r="H80" i="1"/>
  <c r="L80" i="1" s="1"/>
  <c r="H66" i="1"/>
  <c r="L66" i="1" s="1"/>
  <c r="H71" i="1"/>
  <c r="L71" i="1" s="1"/>
  <c r="H208" i="1"/>
  <c r="L208" i="1" s="1"/>
  <c r="H246" i="1"/>
  <c r="L246" i="1" s="1"/>
  <c r="H8" i="1"/>
  <c r="L8" i="1" s="1"/>
  <c r="H61" i="1"/>
  <c r="L61" i="1" s="1"/>
  <c r="H57" i="1"/>
  <c r="L57" i="1" s="1"/>
  <c r="H128" i="1"/>
  <c r="L128" i="1" s="1"/>
  <c r="H123" i="1"/>
  <c r="L123" i="1" s="1"/>
  <c r="H183" i="1"/>
  <c r="L183" i="1" s="1"/>
  <c r="H162" i="1"/>
  <c r="L162" i="1" s="1"/>
  <c r="H357" i="1"/>
  <c r="L357" i="1" s="1"/>
  <c r="H370" i="1"/>
  <c r="L370" i="1" s="1"/>
  <c r="H188" i="1"/>
  <c r="L188" i="1" s="1"/>
  <c r="H225" i="1"/>
  <c r="L225" i="1" s="1"/>
  <c r="H156" i="1"/>
  <c r="L156" i="1" s="1"/>
  <c r="H135" i="1"/>
  <c r="L135" i="1" s="1"/>
  <c r="H348" i="1"/>
  <c r="L348" i="1" s="1"/>
  <c r="H220" i="1"/>
  <c r="L220" i="1" s="1"/>
  <c r="H231" i="1"/>
  <c r="L231" i="1" s="1"/>
  <c r="H97" i="1"/>
  <c r="L97" i="1" s="1"/>
  <c r="H336" i="1"/>
  <c r="L336" i="1" s="1"/>
  <c r="H314" i="1"/>
  <c r="L314" i="1" s="1"/>
  <c r="H243" i="1"/>
  <c r="L243" i="1" s="1"/>
  <c r="H26" i="1"/>
  <c r="L26" i="1" s="1"/>
  <c r="H210" i="1"/>
  <c r="L210" i="1" s="1"/>
  <c r="H344" i="1"/>
  <c r="L344" i="1" s="1"/>
  <c r="H378" i="1"/>
  <c r="L378" i="1" s="1"/>
  <c r="H299" i="1"/>
  <c r="L299" i="1" s="1"/>
  <c r="H361" i="1"/>
  <c r="L361" i="1" s="1"/>
  <c r="H40" i="1"/>
  <c r="L40" i="1" s="1"/>
  <c r="H341" i="1"/>
  <c r="L341" i="1" s="1"/>
  <c r="H191" i="1"/>
  <c r="L191" i="1" s="1"/>
  <c r="H134" i="1"/>
  <c r="L134" i="1" s="1"/>
  <c r="H172" i="1"/>
  <c r="L172" i="1" s="1"/>
  <c r="H224" i="1"/>
  <c r="L224" i="1" s="1"/>
  <c r="H33" i="1"/>
  <c r="L33" i="1" s="1"/>
  <c r="H63" i="1"/>
  <c r="L63" i="1" s="1"/>
  <c r="H108" i="1"/>
  <c r="L108" i="1" s="1"/>
  <c r="H301" i="1"/>
  <c r="L301" i="1" s="1"/>
  <c r="H311" i="1"/>
  <c r="L311" i="1" s="1"/>
  <c r="H251" i="1"/>
  <c r="L251" i="1" s="1"/>
  <c r="H305" i="1"/>
  <c r="L305" i="1" s="1"/>
  <c r="H101" i="1"/>
  <c r="L101" i="1" s="1"/>
  <c r="H230" i="1"/>
  <c r="L230" i="1" s="1"/>
  <c r="H222" i="1"/>
  <c r="L222" i="1" s="1"/>
  <c r="H193" i="1"/>
  <c r="L193" i="1" s="1"/>
  <c r="H237" i="1"/>
  <c r="L237" i="1" s="1"/>
  <c r="H368" i="1"/>
  <c r="L368" i="1" s="1"/>
  <c r="H4" i="1"/>
  <c r="L4" i="1" s="1"/>
  <c r="H115" i="1"/>
  <c r="L115" i="1" s="1"/>
  <c r="H161" i="1"/>
  <c r="L161" i="1" s="1"/>
  <c r="H147" i="1"/>
  <c r="L147" i="1" s="1"/>
  <c r="H241" i="1"/>
  <c r="L241" i="1" s="1"/>
  <c r="H52" i="1"/>
  <c r="L52" i="1" s="1"/>
  <c r="H146" i="1"/>
  <c r="L146" i="1" s="1"/>
  <c r="H351" i="1"/>
  <c r="L351" i="1" s="1"/>
  <c r="H145" i="1"/>
  <c r="L145" i="1" s="1"/>
  <c r="H186" i="1"/>
  <c r="L186" i="1" s="1"/>
  <c r="H290" i="1"/>
  <c r="L290" i="1" s="1"/>
  <c r="H157" i="1"/>
  <c r="L157" i="1" s="1"/>
  <c r="H329" i="1"/>
  <c r="L329" i="1" s="1"/>
  <c r="H362" i="1"/>
  <c r="L362" i="1" s="1"/>
  <c r="H376" i="1"/>
  <c r="L376" i="1" s="1"/>
  <c r="H380" i="1"/>
  <c r="L380" i="1" s="1"/>
  <c r="H151" i="1"/>
  <c r="L151" i="1" s="1"/>
  <c r="H250" i="1"/>
  <c r="L250" i="1" s="1"/>
  <c r="H49" i="1"/>
  <c r="L49" i="1" s="1"/>
  <c r="H160" i="1"/>
  <c r="L160" i="1" s="1"/>
  <c r="H282" i="1"/>
  <c r="L282" i="1" s="1"/>
  <c r="H70" i="1"/>
  <c r="L70" i="1" s="1"/>
  <c r="H279" i="1"/>
  <c r="L279" i="1" s="1"/>
  <c r="H198" i="1"/>
  <c r="L198" i="1" s="1"/>
  <c r="H28" i="1"/>
  <c r="L28" i="1" s="1"/>
  <c r="H190" i="1"/>
  <c r="L190" i="1" s="1"/>
  <c r="H308" i="1"/>
  <c r="L308" i="1" s="1"/>
  <c r="H275" i="1"/>
  <c r="L275" i="1" s="1"/>
  <c r="H283" i="1"/>
  <c r="L283" i="1" s="1"/>
  <c r="H273" i="1"/>
  <c r="L273" i="1" s="1"/>
  <c r="H5" i="1"/>
  <c r="L5" i="1" s="1"/>
  <c r="H67" i="1"/>
  <c r="L67" i="1" s="1"/>
  <c r="F5" i="1"/>
  <c r="F8" i="1"/>
  <c r="F17" i="1"/>
  <c r="F18" i="1"/>
  <c r="F22" i="1"/>
  <c r="F25" i="1"/>
  <c r="F26" i="1"/>
  <c r="F28" i="1"/>
  <c r="F30" i="1"/>
  <c r="F31" i="1"/>
  <c r="F32" i="1"/>
  <c r="F35" i="1"/>
  <c r="F43" i="1"/>
  <c r="F45" i="1"/>
  <c r="F48" i="1"/>
  <c r="F49" i="1"/>
  <c r="F54" i="1"/>
  <c r="F57" i="1"/>
  <c r="F65" i="1"/>
  <c r="F67" i="1"/>
  <c r="F68" i="1"/>
  <c r="F71" i="1"/>
  <c r="F70" i="1"/>
  <c r="F76" i="1"/>
  <c r="F90" i="1"/>
  <c r="F91" i="1"/>
  <c r="F92" i="1"/>
  <c r="F93" i="1"/>
  <c r="F98" i="1"/>
  <c r="F102" i="1"/>
  <c r="F110" i="1"/>
  <c r="F116" i="1"/>
  <c r="F122" i="1"/>
  <c r="F127" i="1"/>
  <c r="F128" i="1"/>
  <c r="F130" i="1"/>
  <c r="F135" i="1"/>
  <c r="F136" i="1"/>
  <c r="F139" i="1"/>
  <c r="F374" i="1"/>
  <c r="F145" i="1"/>
  <c r="F146" i="1"/>
  <c r="F149" i="1"/>
  <c r="F158" i="1"/>
  <c r="F160" i="1"/>
  <c r="F168" i="1"/>
  <c r="F169" i="1"/>
  <c r="F170" i="1"/>
  <c r="F178" i="1"/>
  <c r="F188" i="1"/>
  <c r="F189" i="1"/>
  <c r="F190" i="1"/>
  <c r="F192" i="1"/>
  <c r="F198" i="1"/>
  <c r="F199" i="1"/>
  <c r="F202" i="1"/>
  <c r="F203" i="1"/>
  <c r="F206" i="1"/>
  <c r="F208" i="1"/>
  <c r="F209" i="1"/>
  <c r="F210" i="1"/>
  <c r="F213" i="1"/>
  <c r="F224" i="1"/>
  <c r="F223" i="1"/>
  <c r="F225" i="1"/>
  <c r="F227" i="1"/>
  <c r="F234" i="1"/>
  <c r="F230" i="1"/>
  <c r="F236" i="1"/>
  <c r="F239" i="1"/>
  <c r="F240" i="1"/>
  <c r="F242" i="1"/>
  <c r="F243" i="1"/>
  <c r="F244" i="1"/>
  <c r="F254" i="1"/>
  <c r="F255" i="1"/>
  <c r="F262" i="1"/>
  <c r="F263" i="1"/>
  <c r="F266" i="1"/>
  <c r="F279" i="1"/>
  <c r="F280" i="1"/>
  <c r="F281" i="1"/>
  <c r="F290" i="1"/>
  <c r="F317" i="1"/>
  <c r="F296" i="1"/>
  <c r="F297" i="1"/>
  <c r="F298" i="1"/>
  <c r="F301" i="1"/>
  <c r="F311" i="1"/>
  <c r="F318" i="1"/>
  <c r="F319" i="1"/>
  <c r="F321" i="1"/>
  <c r="F324" i="1"/>
  <c r="F325" i="1"/>
  <c r="F326" i="1"/>
  <c r="F328" i="1"/>
  <c r="F330" i="1"/>
  <c r="F333" i="1"/>
  <c r="F338" i="1"/>
  <c r="F340" i="1"/>
  <c r="F343" i="1"/>
  <c r="F346" i="1"/>
  <c r="F347" i="1"/>
  <c r="F348" i="1"/>
  <c r="F350" i="1"/>
  <c r="F358" i="1"/>
  <c r="F367" i="1"/>
  <c r="F360" i="1"/>
  <c r="F369" i="1"/>
  <c r="F371" i="1"/>
  <c r="F372" i="1"/>
  <c r="F373" i="1"/>
  <c r="F377" i="1"/>
  <c r="F379" i="1"/>
  <c r="F380" i="1"/>
  <c r="F2" i="1"/>
  <c r="F41" i="1"/>
  <c r="F53" i="1"/>
  <c r="F61" i="1"/>
  <c r="F64" i="1"/>
  <c r="F74" i="1"/>
  <c r="F75" i="1"/>
  <c r="F81" i="1"/>
  <c r="F138" i="1"/>
  <c r="F143" i="1"/>
  <c r="F154" i="1"/>
  <c r="F155" i="1"/>
  <c r="F185" i="1"/>
  <c r="F212" i="1"/>
  <c r="F215" i="1"/>
  <c r="F220" i="1"/>
  <c r="F222" i="1"/>
  <c r="F233" i="1"/>
  <c r="F235" i="1"/>
  <c r="F271" i="1"/>
  <c r="F286" i="1"/>
  <c r="F329" i="1"/>
  <c r="F339" i="1"/>
  <c r="F344" i="1"/>
  <c r="F354" i="1"/>
  <c r="F7" i="1"/>
  <c r="F24" i="1"/>
  <c r="F107" i="1"/>
  <c r="F270" i="1"/>
  <c r="F309" i="1"/>
  <c r="F51" i="1"/>
  <c r="F140" i="1"/>
  <c r="F164" i="1"/>
  <c r="F6" i="1"/>
  <c r="F119" i="1"/>
  <c r="F229" i="1"/>
  <c r="F315" i="1"/>
  <c r="F295" i="1"/>
  <c r="F118" i="1"/>
  <c r="F103" i="1"/>
  <c r="F111" i="1"/>
  <c r="F232" i="1"/>
  <c r="F47" i="1"/>
  <c r="F144" i="1"/>
  <c r="F327" i="1"/>
  <c r="F246" i="1"/>
  <c r="F253" i="1"/>
  <c r="F23" i="1"/>
  <c r="F120" i="1"/>
  <c r="F39" i="1"/>
  <c r="F72" i="1"/>
  <c r="F84" i="1"/>
  <c r="F307" i="1"/>
  <c r="F337" i="1"/>
  <c r="F287" i="1"/>
  <c r="F50" i="1"/>
  <c r="F378" i="1"/>
  <c r="F86" i="1"/>
  <c r="F259" i="1"/>
  <c r="F261" i="1"/>
  <c r="F299" i="1"/>
  <c r="F10" i="1"/>
  <c r="F14" i="1"/>
  <c r="F218" i="1"/>
  <c r="F332" i="1"/>
  <c r="F21" i="1"/>
  <c r="F37" i="1"/>
  <c r="F201" i="1"/>
  <c r="F269" i="1"/>
  <c r="F273" i="1"/>
  <c r="F55" i="1"/>
  <c r="F147" i="1"/>
  <c r="F132" i="1"/>
  <c r="F228" i="1"/>
  <c r="F283" i="1"/>
  <c r="F151" i="1"/>
  <c r="F94" i="1"/>
  <c r="F15" i="1"/>
  <c r="F109" i="1"/>
  <c r="F117" i="1"/>
  <c r="F272" i="1"/>
  <c r="F274" i="1"/>
  <c r="F323" i="1"/>
  <c r="F63" i="1"/>
  <c r="F361" i="1"/>
  <c r="F27" i="1"/>
  <c r="F29" i="1"/>
  <c r="F123" i="1"/>
  <c r="F124" i="1"/>
  <c r="F251" i="1"/>
  <c r="F257" i="1"/>
  <c r="F13" i="1"/>
  <c r="F16" i="1"/>
  <c r="F342" i="1"/>
  <c r="F285" i="1"/>
  <c r="F288" i="1"/>
  <c r="F78" i="1"/>
  <c r="F180" i="1"/>
  <c r="F268" i="1"/>
  <c r="F44" i="1"/>
  <c r="F112" i="1"/>
  <c r="F96" i="1"/>
  <c r="F362" i="1"/>
  <c r="F231" i="1"/>
  <c r="F300" i="1"/>
  <c r="F366" i="1"/>
  <c r="F104" i="1"/>
  <c r="F60" i="1"/>
  <c r="F88" i="1"/>
  <c r="F97" i="1"/>
  <c r="F129" i="1"/>
  <c r="F195" i="1"/>
  <c r="F289" i="1"/>
  <c r="F89" i="1"/>
  <c r="F113" i="1"/>
  <c r="F302" i="1"/>
  <c r="F177" i="1"/>
  <c r="F182" i="1"/>
  <c r="F183" i="1"/>
  <c r="F241" i="1"/>
  <c r="F308" i="1"/>
  <c r="F33" i="1"/>
  <c r="F156" i="1"/>
  <c r="F20" i="1"/>
  <c r="F171" i="1"/>
  <c r="F11" i="1"/>
  <c r="F314" i="1"/>
  <c r="F351" i="1"/>
  <c r="F165" i="1"/>
  <c r="F196" i="1"/>
  <c r="F19" i="1"/>
  <c r="F42" i="1"/>
  <c r="F56" i="1"/>
  <c r="F162" i="1"/>
  <c r="F278" i="1"/>
  <c r="F303" i="1"/>
  <c r="F313" i="1"/>
  <c r="F359" i="1"/>
  <c r="F365" i="1"/>
  <c r="F106" i="1"/>
  <c r="F276" i="1"/>
  <c r="F284" i="1"/>
  <c r="F38" i="1"/>
  <c r="F52" i="1"/>
  <c r="F73" i="1"/>
  <c r="F99" i="1"/>
  <c r="F306" i="1"/>
  <c r="F204" i="1"/>
  <c r="F267" i="1"/>
  <c r="F316" i="1"/>
  <c r="F126" i="1"/>
  <c r="F36" i="1"/>
  <c r="F46" i="1"/>
  <c r="F166" i="1"/>
  <c r="F193" i="1"/>
  <c r="F248" i="1"/>
  <c r="F221" i="1"/>
  <c r="F58" i="1"/>
  <c r="F150" i="1"/>
  <c r="F249" i="1"/>
  <c r="F211" i="1"/>
  <c r="F363" i="1"/>
  <c r="F237" i="1"/>
  <c r="F34" i="1"/>
  <c r="F137" i="1"/>
  <c r="F12" i="1"/>
  <c r="F357" i="1"/>
  <c r="F247" i="1"/>
  <c r="F187" i="1"/>
  <c r="F368" i="1"/>
  <c r="F100" i="1"/>
  <c r="F293" i="1"/>
  <c r="F355" i="1"/>
  <c r="F364" i="1"/>
  <c r="F85" i="1"/>
  <c r="F121" i="1"/>
  <c r="F163" i="1"/>
  <c r="F291" i="1"/>
  <c r="F304" i="1"/>
  <c r="F320" i="1"/>
  <c r="F353" i="1"/>
  <c r="F226" i="1"/>
  <c r="F77" i="1"/>
  <c r="F79" i="1"/>
  <c r="F265" i="1"/>
  <c r="F69" i="1"/>
  <c r="F82" i="1"/>
  <c r="F179" i="1"/>
  <c r="F194" i="1"/>
  <c r="F277" i="1"/>
  <c r="F260" i="1"/>
  <c r="F4" i="1"/>
  <c r="F305" i="1"/>
  <c r="F40" i="1"/>
  <c r="F142" i="1"/>
  <c r="F217" i="1"/>
  <c r="F250" i="1"/>
  <c r="F341" i="1"/>
  <c r="F352" i="1"/>
  <c r="F370" i="1"/>
  <c r="F294" i="1"/>
  <c r="F152" i="1"/>
  <c r="F258" i="1"/>
  <c r="F9" i="1"/>
  <c r="F114" i="1"/>
  <c r="F148" i="1"/>
  <c r="F159" i="1"/>
  <c r="F115" i="1"/>
  <c r="F161" i="1"/>
  <c r="F174" i="1"/>
  <c r="F191" i="1"/>
  <c r="F205" i="1"/>
  <c r="F216" i="1"/>
  <c r="F264" i="1"/>
  <c r="F275" i="1"/>
  <c r="F292" i="1"/>
  <c r="F335" i="1"/>
  <c r="F376" i="1"/>
  <c r="F80" i="1"/>
  <c r="F197" i="1"/>
  <c r="F141" i="1"/>
  <c r="F282" i="1"/>
  <c r="F312" i="1"/>
  <c r="F336" i="1"/>
  <c r="F62" i="1"/>
  <c r="F153" i="1"/>
  <c r="F167" i="1"/>
  <c r="F176" i="1"/>
  <c r="F181" i="1"/>
  <c r="F200" i="1"/>
  <c r="F173" i="1"/>
  <c r="F134" i="1"/>
  <c r="F157" i="1"/>
  <c r="F334" i="1"/>
  <c r="F245" i="1"/>
  <c r="F83" i="1"/>
  <c r="F184" i="1"/>
  <c r="F345" i="1"/>
  <c r="F59" i="1"/>
  <c r="F310" i="1"/>
  <c r="F172" i="1"/>
  <c r="F186" i="1"/>
  <c r="F207" i="1"/>
  <c r="F356" i="1"/>
  <c r="F125" i="1"/>
  <c r="F131" i="1"/>
  <c r="F349" i="1"/>
  <c r="F375" i="1"/>
  <c r="F66" i="1"/>
  <c r="F87" i="1"/>
  <c r="F256" i="1"/>
  <c r="F252" i="1"/>
  <c r="F105" i="1"/>
  <c r="F214" i="1"/>
  <c r="F322" i="1"/>
  <c r="F101" i="1"/>
  <c r="F108" i="1"/>
  <c r="F175" i="1"/>
  <c r="F238" i="1"/>
  <c r="F219" i="1"/>
  <c r="F3" i="1"/>
  <c r="F133" i="1"/>
  <c r="F95" i="1"/>
  <c r="F331" i="1"/>
  <c r="L3" i="1" l="1"/>
  <c r="H382" i="1"/>
  <c r="L382" i="1" s="1"/>
</calcChain>
</file>

<file path=xl/sharedStrings.xml><?xml version="1.0" encoding="utf-8"?>
<sst xmlns="http://schemas.openxmlformats.org/spreadsheetml/2006/main" count="1148" uniqueCount="761">
  <si>
    <t>IRN</t>
  </si>
  <si>
    <t>ORG NAME</t>
  </si>
  <si>
    <t>ORG TYPE</t>
  </si>
  <si>
    <t>BUS_COUNT_8_YEARS_OR_OLDER</t>
  </si>
  <si>
    <t>TOTAL FLEET SIZE</t>
  </si>
  <si>
    <t>% OLD BUSES TO FULL FLEET</t>
  </si>
  <si>
    <t>State Share</t>
  </si>
  <si>
    <t>First Allocation</t>
  </si>
  <si>
    <t>Second Allocation</t>
  </si>
  <si>
    <t>Third Allocation</t>
  </si>
  <si>
    <t>Fourth Allocation</t>
  </si>
  <si>
    <t>044693</t>
  </si>
  <si>
    <t>Reading Community City</t>
  </si>
  <si>
    <t>Public District</t>
  </si>
  <si>
    <t>046136</t>
  </si>
  <si>
    <t>New Miami Local</t>
  </si>
  <si>
    <t>044016</t>
  </si>
  <si>
    <t>Fremont City</t>
  </si>
  <si>
    <t>043984</t>
  </si>
  <si>
    <t>Findlay City</t>
  </si>
  <si>
    <t>044511</t>
  </si>
  <si>
    <t>North College Hill City</t>
  </si>
  <si>
    <t>045427</t>
  </si>
  <si>
    <t>Hubbard Exempted Village</t>
  </si>
  <si>
    <t>050393</t>
  </si>
  <si>
    <t>Vinton County Local</t>
  </si>
  <si>
    <t>045096</t>
  </si>
  <si>
    <t>Willard City</t>
  </si>
  <si>
    <t>047936</t>
  </si>
  <si>
    <t xml:space="preserve">Fairland Local </t>
  </si>
  <si>
    <t>049270</t>
  </si>
  <si>
    <t>National Trail Local</t>
  </si>
  <si>
    <t>047241</t>
  </si>
  <si>
    <t>Beavercreek City</t>
  </si>
  <si>
    <t>048389</t>
  </si>
  <si>
    <t>West Branch Local</t>
  </si>
  <si>
    <t>048678</t>
  </si>
  <si>
    <t>Brookville Local</t>
  </si>
  <si>
    <t>049148</t>
  </si>
  <si>
    <t>Waverly City</t>
  </si>
  <si>
    <t>046680</t>
  </si>
  <si>
    <t>Tri-Village Local</t>
  </si>
  <si>
    <t>049726</t>
  </si>
  <si>
    <t>Old Fort Local</t>
  </si>
  <si>
    <t>049429</t>
  </si>
  <si>
    <t>Crestview Local</t>
  </si>
  <si>
    <t>043653</t>
  </si>
  <si>
    <t>Brooklyn City</t>
  </si>
  <si>
    <t>045450</t>
  </si>
  <si>
    <t>Lisbon Exempted Village</t>
  </si>
  <si>
    <t>046243</t>
  </si>
  <si>
    <t>Tecumseh Local</t>
  </si>
  <si>
    <t>050013</t>
  </si>
  <si>
    <t>Green Local</t>
  </si>
  <si>
    <t>045062</t>
  </si>
  <si>
    <t>Westlake City</t>
  </si>
  <si>
    <t>048363</t>
  </si>
  <si>
    <t>South Range Local</t>
  </si>
  <si>
    <t>047464</t>
  </si>
  <si>
    <t>Van Buren Local</t>
  </si>
  <si>
    <t>045641</t>
  </si>
  <si>
    <t>Wauseon Exempted Village</t>
  </si>
  <si>
    <t>047886</t>
  </si>
  <si>
    <t xml:space="preserve">Madison Local </t>
  </si>
  <si>
    <t>048686</t>
  </si>
  <si>
    <t>Jefferson Township Local</t>
  </si>
  <si>
    <t>049700</t>
  </si>
  <si>
    <t>Hopewell-Loudon Local</t>
  </si>
  <si>
    <t>043885</t>
  </si>
  <si>
    <t>Delphos City</t>
  </si>
  <si>
    <t>046573</t>
  </si>
  <si>
    <t>Olmsted Falls City</t>
  </si>
  <si>
    <t>046045</t>
  </si>
  <si>
    <t>Fayetteville-Perry Local</t>
  </si>
  <si>
    <t>049759</t>
  </si>
  <si>
    <t>Anna Local</t>
  </si>
  <si>
    <t>050138</t>
  </si>
  <si>
    <t>Champion Local</t>
  </si>
  <si>
    <t>050161</t>
  </si>
  <si>
    <t>Howland Local</t>
  </si>
  <si>
    <t>045294</t>
  </si>
  <si>
    <t>Chesapeake Union Exempted Village</t>
  </si>
  <si>
    <t>044396</t>
  </si>
  <si>
    <t>Miamisburg City</t>
  </si>
  <si>
    <t>043505</t>
  </si>
  <si>
    <t>Ashland City</t>
  </si>
  <si>
    <t>043935</t>
  </si>
  <si>
    <t>Eaton Community City</t>
  </si>
  <si>
    <t>045906</t>
  </si>
  <si>
    <t>Alexander Local</t>
  </si>
  <si>
    <t>050450</t>
  </si>
  <si>
    <t>Mason City</t>
  </si>
  <si>
    <t>044347</t>
  </si>
  <si>
    <t>Martins Ferry City</t>
  </si>
  <si>
    <t>045054</t>
  </si>
  <si>
    <t>West Carrollton City</t>
  </si>
  <si>
    <t>046557</t>
  </si>
  <si>
    <t>Cuyahoga Heights Local</t>
  </si>
  <si>
    <t>047068</t>
  </si>
  <si>
    <t>Fayette Local</t>
  </si>
  <si>
    <t>047274</t>
  </si>
  <si>
    <t>Bellbrook-Sugarcreek Local</t>
  </si>
  <si>
    <t>047928</t>
  </si>
  <si>
    <t>Dawson-Bryant Local</t>
  </si>
  <si>
    <t>048256</t>
  </si>
  <si>
    <t>Jefferson Local</t>
  </si>
  <si>
    <t>049866</t>
  </si>
  <si>
    <t>Lake Local</t>
  </si>
  <si>
    <t>050195</t>
  </si>
  <si>
    <t>Liberty Local</t>
  </si>
  <si>
    <t>050302</t>
  </si>
  <si>
    <t>Tuscarawas Valley Local</t>
  </si>
  <si>
    <t>050419</t>
  </si>
  <si>
    <t>Carlisle Local</t>
  </si>
  <si>
    <t>050484</t>
  </si>
  <si>
    <t>Fort Frye Local</t>
  </si>
  <si>
    <t>050542</t>
  </si>
  <si>
    <t>Dalton Local</t>
  </si>
  <si>
    <t>050575</t>
  </si>
  <si>
    <t>Northwestern Local</t>
  </si>
  <si>
    <t>045047</t>
  </si>
  <si>
    <t>Westerville City</t>
  </si>
  <si>
    <t>049379</t>
  </si>
  <si>
    <t>Ottawa-Glandorf Local</t>
  </si>
  <si>
    <t>049478</t>
  </si>
  <si>
    <t>Ontario Local</t>
  </si>
  <si>
    <t>048124</t>
  </si>
  <si>
    <t>Avon Lake City</t>
  </si>
  <si>
    <t>044933</t>
  </si>
  <si>
    <t>Upper Arlington City</t>
  </si>
  <si>
    <t>049155</t>
  </si>
  <si>
    <t>Western Local</t>
  </si>
  <si>
    <t>043778</t>
  </si>
  <si>
    <t>Claymont City</t>
  </si>
  <si>
    <t>044966</t>
  </si>
  <si>
    <t>Van Wert City</t>
  </si>
  <si>
    <t>049312</t>
  </si>
  <si>
    <t>Columbus Grove Local</t>
  </si>
  <si>
    <t>049189</t>
  </si>
  <si>
    <t>Crestwood Local</t>
  </si>
  <si>
    <t>047688</t>
  </si>
  <si>
    <t xml:space="preserve">East Holmes Local </t>
  </si>
  <si>
    <t>048272</t>
  </si>
  <si>
    <t>Madison-Plains Local</t>
  </si>
  <si>
    <t>048439</t>
  </si>
  <si>
    <t xml:space="preserve">Ridgedale Local </t>
  </si>
  <si>
    <t>050518</t>
  </si>
  <si>
    <t>Wolf Creek Local</t>
  </si>
  <si>
    <t>046094</t>
  </si>
  <si>
    <t>Edgewood City</t>
  </si>
  <si>
    <t>045559</t>
  </si>
  <si>
    <t>New Richmond Exempted Village</t>
  </si>
  <si>
    <t>045856</t>
  </si>
  <si>
    <t>Buckeye Local</t>
  </si>
  <si>
    <t>046334</t>
  </si>
  <si>
    <t>Felicity-Franklin Local</t>
  </si>
  <si>
    <t>046706</t>
  </si>
  <si>
    <t xml:space="preserve">Ayersville Local </t>
  </si>
  <si>
    <t>048538</t>
  </si>
  <si>
    <t>Southern Local</t>
  </si>
  <si>
    <t>049650</t>
  </si>
  <si>
    <t>Washington-Nile Local</t>
  </si>
  <si>
    <t>050625</t>
  </si>
  <si>
    <t>Edon Northwest Local</t>
  </si>
  <si>
    <t>050633</t>
  </si>
  <si>
    <t>Millcreek-West Unity Local</t>
  </si>
  <si>
    <t>050708</t>
  </si>
  <si>
    <t>North Baltimore Local</t>
  </si>
  <si>
    <t>091397</t>
  </si>
  <si>
    <t>Tri-County North Local</t>
  </si>
  <si>
    <t>049130</t>
  </si>
  <si>
    <t>Scioto Valley Local</t>
  </si>
  <si>
    <t>050336</t>
  </si>
  <si>
    <t>North Union Local School District</t>
  </si>
  <si>
    <t>044214</t>
  </si>
  <si>
    <t>Lebanon City</t>
  </si>
  <si>
    <t>043893</t>
  </si>
  <si>
    <t>Dover City</t>
  </si>
  <si>
    <t>044339</t>
  </si>
  <si>
    <t>Marion City</t>
  </si>
  <si>
    <t>045344</t>
  </si>
  <si>
    <t>Crestline Exempted Village</t>
  </si>
  <si>
    <t>045625</t>
  </si>
  <si>
    <t>Upper Sandusky Exempted Village</t>
  </si>
  <si>
    <t>047589</t>
  </si>
  <si>
    <t>Liberty Center Local</t>
  </si>
  <si>
    <t>049809</t>
  </si>
  <si>
    <t>Jackson Center Local</t>
  </si>
  <si>
    <t>050351</t>
  </si>
  <si>
    <t>043992</t>
  </si>
  <si>
    <t>Fostoria City</t>
  </si>
  <si>
    <t>045021</t>
  </si>
  <si>
    <t xml:space="preserve">Wellston City </t>
  </si>
  <si>
    <t>049452</t>
  </si>
  <si>
    <t>Madison Local</t>
  </si>
  <si>
    <t>043547</t>
  </si>
  <si>
    <t>Bay Village City</t>
  </si>
  <si>
    <t>045070</t>
  </si>
  <si>
    <t>Whitehall City</t>
  </si>
  <si>
    <t>046631</t>
  </si>
  <si>
    <t xml:space="preserve">Arcanum-Butler Local </t>
  </si>
  <si>
    <t>050187</t>
  </si>
  <si>
    <t>Lakeview Local</t>
  </si>
  <si>
    <t>050690</t>
  </si>
  <si>
    <t>044081</t>
  </si>
  <si>
    <t>Winton Woods City</t>
  </si>
  <si>
    <t>044446</t>
  </si>
  <si>
    <t>Nelsonville-York City</t>
  </si>
  <si>
    <t>049684</t>
  </si>
  <si>
    <t>Seneca East Local</t>
  </si>
  <si>
    <t>044768</t>
  </si>
  <si>
    <t>Sheffield-Sheffield Lake City</t>
  </si>
  <si>
    <t>044784</t>
  </si>
  <si>
    <t>Sidney City</t>
  </si>
  <si>
    <t>045864</t>
  </si>
  <si>
    <t>Grand Valley Local</t>
  </si>
  <si>
    <t>047829</t>
  </si>
  <si>
    <t>Centerburg Local</t>
  </si>
  <si>
    <t>048942</t>
  </si>
  <si>
    <t>Genoa Area Local</t>
  </si>
  <si>
    <t>065680</t>
  </si>
  <si>
    <t>Gallia County Local</t>
  </si>
  <si>
    <t>045773</t>
  </si>
  <si>
    <t>Elida Local</t>
  </si>
  <si>
    <t>045138</t>
  </si>
  <si>
    <t>Worthington City</t>
  </si>
  <si>
    <t>043745</t>
  </si>
  <si>
    <t>Chillicothe City</t>
  </si>
  <si>
    <t>048488</t>
  </si>
  <si>
    <t>Cloverleaf Local</t>
  </si>
  <si>
    <t>044529</t>
  </si>
  <si>
    <t>North Olmsted City</t>
  </si>
  <si>
    <t>047340</t>
  </si>
  <si>
    <t>Forest Hills Local</t>
  </si>
  <si>
    <t>043588</t>
  </si>
  <si>
    <t xml:space="preserve">Bellefontaine City </t>
  </si>
  <si>
    <t>043604</t>
  </si>
  <si>
    <t>Belpre City</t>
  </si>
  <si>
    <t>044149</t>
  </si>
  <si>
    <t>Ironton City School District</t>
  </si>
  <si>
    <t>044172</t>
  </si>
  <si>
    <t>Kenton City</t>
  </si>
  <si>
    <t>044941</t>
  </si>
  <si>
    <t>Urbana City</t>
  </si>
  <si>
    <t>045153</t>
  </si>
  <si>
    <t>Xenia Community City</t>
  </si>
  <si>
    <t>045187</t>
  </si>
  <si>
    <t>Ada Exempted Village</t>
  </si>
  <si>
    <t>045757</t>
  </si>
  <si>
    <t>Allen East Local</t>
  </si>
  <si>
    <t>045781</t>
  </si>
  <si>
    <t>Perry Local</t>
  </si>
  <si>
    <t>047514</t>
  </si>
  <si>
    <t>Riverdale Local</t>
  </si>
  <si>
    <t>047621</t>
  </si>
  <si>
    <t>Fairfield Local</t>
  </si>
  <si>
    <t>048462</t>
  </si>
  <si>
    <t>Black River Local</t>
  </si>
  <si>
    <t>048553</t>
  </si>
  <si>
    <t>Marion Local</t>
  </si>
  <si>
    <t>049056</t>
  </si>
  <si>
    <t>Northern Local</t>
  </si>
  <si>
    <t>049080</t>
  </si>
  <si>
    <t>Logan Elm Local</t>
  </si>
  <si>
    <t>049205</t>
  </si>
  <si>
    <t>James A Garfield Local</t>
  </si>
  <si>
    <t>049890</t>
  </si>
  <si>
    <t>Minerva Local</t>
  </si>
  <si>
    <t>049916</t>
  </si>
  <si>
    <t>Osnaburg Local</t>
  </si>
  <si>
    <t>050245</t>
  </si>
  <si>
    <t>LaBrae Local</t>
  </si>
  <si>
    <t>050427</t>
  </si>
  <si>
    <t>Springboro Community City</t>
  </si>
  <si>
    <t>043802</t>
  </si>
  <si>
    <t>Columbus City School District</t>
  </si>
  <si>
    <t>048314</t>
  </si>
  <si>
    <t>Canfield Local</t>
  </si>
  <si>
    <t>043612</t>
  </si>
  <si>
    <t>Berea City</t>
  </si>
  <si>
    <t>048579</t>
  </si>
  <si>
    <t>Parkway Local</t>
  </si>
  <si>
    <t>048884</t>
  </si>
  <si>
    <t>West Muskingum Local</t>
  </si>
  <si>
    <t>049213</t>
  </si>
  <si>
    <t>Rootstown Local</t>
  </si>
  <si>
    <t>050369</t>
  </si>
  <si>
    <t>Lincolnview Local</t>
  </si>
  <si>
    <t>050740</t>
  </si>
  <si>
    <t>Mohawk Local</t>
  </si>
  <si>
    <t>044974</t>
  </si>
  <si>
    <t xml:space="preserve">Wadsworth City </t>
  </si>
  <si>
    <t>044602</t>
  </si>
  <si>
    <t>Oregon City</t>
  </si>
  <si>
    <t>044909</t>
  </si>
  <si>
    <t>Toledo City</t>
  </si>
  <si>
    <t>046441</t>
  </si>
  <si>
    <t>046508</t>
  </si>
  <si>
    <t>Buckeye Central Local</t>
  </si>
  <si>
    <t>047084</t>
  </si>
  <si>
    <t>Pike-Delta-York Local</t>
  </si>
  <si>
    <t>050179</t>
  </si>
  <si>
    <t>Joseph Badger Local</t>
  </si>
  <si>
    <t>044727</t>
  </si>
  <si>
    <t>St Marys City</t>
  </si>
  <si>
    <t>049627</t>
  </si>
  <si>
    <t>Minford Local</t>
  </si>
  <si>
    <t>044453</t>
  </si>
  <si>
    <t>Newark City</t>
  </si>
  <si>
    <t>045310</t>
  </si>
  <si>
    <t>Coldwater Exempted Village</t>
  </si>
  <si>
    <t>045377</t>
  </si>
  <si>
    <t>Georgetown Exempted Village</t>
  </si>
  <si>
    <t>045997</t>
  </si>
  <si>
    <t>St Clairsville-Richland City</t>
  </si>
  <si>
    <t>047597</t>
  </si>
  <si>
    <t>Patrick Henry Local</t>
  </si>
  <si>
    <t>048397</t>
  </si>
  <si>
    <t>Western Reserve Local</t>
  </si>
  <si>
    <t>050005</t>
  </si>
  <si>
    <t>Manchester Local</t>
  </si>
  <si>
    <t>044834</t>
  </si>
  <si>
    <t>Stow-Munroe Falls City School District</t>
  </si>
  <si>
    <t>046748</t>
  </si>
  <si>
    <t>Big Walnut Local</t>
  </si>
  <si>
    <t>043521</t>
  </si>
  <si>
    <t>Athens City</t>
  </si>
  <si>
    <t>044685</t>
  </si>
  <si>
    <t>Ravenna City</t>
  </si>
  <si>
    <t>046235</t>
  </si>
  <si>
    <t>Greenon Local</t>
  </si>
  <si>
    <t>049437</t>
  </si>
  <si>
    <t>Lexington Local</t>
  </si>
  <si>
    <t>044115</t>
  </si>
  <si>
    <t>Heath City</t>
  </si>
  <si>
    <t>044610</t>
  </si>
  <si>
    <t>Orrville City</t>
  </si>
  <si>
    <t>047092</t>
  </si>
  <si>
    <t>Swanton Local</t>
  </si>
  <si>
    <t>047738</t>
  </si>
  <si>
    <t>South Central Local</t>
  </si>
  <si>
    <t>048819</t>
  </si>
  <si>
    <t>Northmor Local</t>
  </si>
  <si>
    <t>043596</t>
  </si>
  <si>
    <t>Bellevue City</t>
  </si>
  <si>
    <t>045518</t>
  </si>
  <si>
    <t>Milton-Union Exempted Village</t>
  </si>
  <si>
    <t>046805</t>
  </si>
  <si>
    <t>Margaretta Local</t>
  </si>
  <si>
    <t>048611</t>
  </si>
  <si>
    <t>Bethel Local</t>
  </si>
  <si>
    <t>049221</t>
  </si>
  <si>
    <t>Southeast Local</t>
  </si>
  <si>
    <t>047993</t>
  </si>
  <si>
    <t>Lakewood Local</t>
  </si>
  <si>
    <t>047373</t>
  </si>
  <si>
    <t xml:space="preserve">Oak Hills Local </t>
  </si>
  <si>
    <t>048728</t>
  </si>
  <si>
    <t>Northmont City</t>
  </si>
  <si>
    <t>043851</t>
  </si>
  <si>
    <t>Deer Park Community City</t>
  </si>
  <si>
    <t>044982</t>
  </si>
  <si>
    <t>Wapakoneta City</t>
  </si>
  <si>
    <t>045328</t>
  </si>
  <si>
    <t>Columbiana Exempted Village</t>
  </si>
  <si>
    <t>045872</t>
  </si>
  <si>
    <t>Jefferson Area Local</t>
  </si>
  <si>
    <t>046383</t>
  </si>
  <si>
    <t>Blanchester Local</t>
  </si>
  <si>
    <t>046391</t>
  </si>
  <si>
    <t>Clinton-Massie Local</t>
  </si>
  <si>
    <t>046458</t>
  </si>
  <si>
    <t>United Local</t>
  </si>
  <si>
    <t>046581</t>
  </si>
  <si>
    <t xml:space="preserve">Orange City </t>
  </si>
  <si>
    <t>049239</t>
  </si>
  <si>
    <t>Streetsboro City</t>
  </si>
  <si>
    <t>069682</t>
  </si>
  <si>
    <t>East Guernsey Local</t>
  </si>
  <si>
    <t>048306</t>
  </si>
  <si>
    <t>Boardman Local</t>
  </si>
  <si>
    <t>045583</t>
  </si>
  <si>
    <t>Perrysburg Exempted Village</t>
  </si>
  <si>
    <t>048207</t>
  </si>
  <si>
    <t>Anthony Wayne Local</t>
  </si>
  <si>
    <t>046946</t>
  </si>
  <si>
    <t>Canal Winchester Local</t>
  </si>
  <si>
    <t>044891</t>
  </si>
  <si>
    <t>Tiffin City Schools</t>
  </si>
  <si>
    <t>047050</t>
  </si>
  <si>
    <t>Evergreen Local</t>
  </si>
  <si>
    <t>045765</t>
  </si>
  <si>
    <t>Bath Local</t>
  </si>
  <si>
    <t>045104</t>
  </si>
  <si>
    <t>Willoughby-Eastlake City</t>
  </si>
  <si>
    <t>048926</t>
  </si>
  <si>
    <t>Benton Carroll Salem Local</t>
  </si>
  <si>
    <t>044545</t>
  </si>
  <si>
    <t>North Royalton City</t>
  </si>
  <si>
    <t>044065</t>
  </si>
  <si>
    <t>Girard City School District</t>
  </si>
  <si>
    <t>045914</t>
  </si>
  <si>
    <t>Federal Hocking Local</t>
  </si>
  <si>
    <t>046961</t>
  </si>
  <si>
    <t>Gahanna-Jefferson City</t>
  </si>
  <si>
    <t>047043</t>
  </si>
  <si>
    <t>Archbold-Area Local</t>
  </si>
  <si>
    <t>047415</t>
  </si>
  <si>
    <t>Arcadia Local</t>
  </si>
  <si>
    <t>047746</t>
  </si>
  <si>
    <t>048421</t>
  </si>
  <si>
    <t>Pleasant Local</t>
  </si>
  <si>
    <t>048991</t>
  </si>
  <si>
    <t>Antwerp Local</t>
  </si>
  <si>
    <t>050468</t>
  </si>
  <si>
    <t>Wayne Local</t>
  </si>
  <si>
    <t>050492</t>
  </si>
  <si>
    <t>Frontier Local</t>
  </si>
  <si>
    <t>044255</t>
  </si>
  <si>
    <t>London City</t>
  </si>
  <si>
    <t>044560</t>
  </si>
  <si>
    <t>Norwalk City</t>
  </si>
  <si>
    <t>044628</t>
  </si>
  <si>
    <t>Painesville City Local</t>
  </si>
  <si>
    <t>046813</t>
  </si>
  <si>
    <t>Perkins Local</t>
  </si>
  <si>
    <t>049122</t>
  </si>
  <si>
    <t>Eastern Local School District</t>
  </si>
  <si>
    <t>044867</t>
  </si>
  <si>
    <t>Sycamore Community City</t>
  </si>
  <si>
    <t>043539</t>
  </si>
  <si>
    <t>Barberton City</t>
  </si>
  <si>
    <t>043968</t>
  </si>
  <si>
    <t xml:space="preserve">Fairborn City </t>
  </si>
  <si>
    <t>050500</t>
  </si>
  <si>
    <t>Warren Local</t>
  </si>
  <si>
    <t>045492</t>
  </si>
  <si>
    <t>Mentor Exempted Village</t>
  </si>
  <si>
    <t>043703</t>
  </si>
  <si>
    <t>Campbell City</t>
  </si>
  <si>
    <t>043976</t>
  </si>
  <si>
    <t>Fairview Park City</t>
  </si>
  <si>
    <t>044321</t>
  </si>
  <si>
    <t>Marietta City</t>
  </si>
  <si>
    <t>044776</t>
  </si>
  <si>
    <t>Shelby City</t>
  </si>
  <si>
    <t>044842</t>
  </si>
  <si>
    <t>Strongsville City</t>
  </si>
  <si>
    <t>044883</t>
  </si>
  <si>
    <t>Tallmadge City</t>
  </si>
  <si>
    <t>046003</t>
  </si>
  <si>
    <t>Shadyside Local</t>
  </si>
  <si>
    <t>046268</t>
  </si>
  <si>
    <t>047423</t>
  </si>
  <si>
    <t>Arlington Local</t>
  </si>
  <si>
    <t>047613</t>
  </si>
  <si>
    <t>Bright Local</t>
  </si>
  <si>
    <t>048413</t>
  </si>
  <si>
    <t>Elgin Local</t>
  </si>
  <si>
    <t>048801</t>
  </si>
  <si>
    <t>Highland Local</t>
  </si>
  <si>
    <t>049247</t>
  </si>
  <si>
    <t>Waterloo Local</t>
  </si>
  <si>
    <t>049957</t>
  </si>
  <si>
    <t>Tuslaw Local</t>
  </si>
  <si>
    <t>050658</t>
  </si>
  <si>
    <t>Stryker Local</t>
  </si>
  <si>
    <t>043638</t>
  </si>
  <si>
    <t>Bowling Green City School District</t>
  </si>
  <si>
    <t>050062</t>
  </si>
  <si>
    <t>Springfield Local</t>
  </si>
  <si>
    <t>049882</t>
  </si>
  <si>
    <t>Marlington Local</t>
  </si>
  <si>
    <t>044925</t>
  </si>
  <si>
    <t>Troy City</t>
  </si>
  <si>
    <t>045252</t>
  </si>
  <si>
    <t>Caldwell Exempted Village</t>
  </si>
  <si>
    <t>046433</t>
  </si>
  <si>
    <t>047894</t>
  </si>
  <si>
    <t>Riverside Local</t>
  </si>
  <si>
    <t>044271</t>
  </si>
  <si>
    <t>Loveland City</t>
  </si>
  <si>
    <t>045435</t>
  </si>
  <si>
    <t>Indian Hill Exempted Village</t>
  </si>
  <si>
    <t>044362</t>
  </si>
  <si>
    <t>Maumee City</t>
  </si>
  <si>
    <t>049197</t>
  </si>
  <si>
    <t>Field Local</t>
  </si>
  <si>
    <t>044420</t>
  </si>
  <si>
    <t>Mount Vernon City</t>
  </si>
  <si>
    <t>046482</t>
  </si>
  <si>
    <t>River View Local</t>
  </si>
  <si>
    <t>048777</t>
  </si>
  <si>
    <t>Morgan Local</t>
  </si>
  <si>
    <t>043869</t>
  </si>
  <si>
    <t>Defiance City</t>
  </si>
  <si>
    <t>044180</t>
  </si>
  <si>
    <t>Kettering City School District</t>
  </si>
  <si>
    <t>044552</t>
  </si>
  <si>
    <t>Norton City</t>
  </si>
  <si>
    <t>044875</t>
  </si>
  <si>
    <t>Sylvania Schools</t>
  </si>
  <si>
    <t>045591</t>
  </si>
  <si>
    <t>Rittman Exempted Village</t>
  </si>
  <si>
    <t>046177</t>
  </si>
  <si>
    <t>Brown Local</t>
  </si>
  <si>
    <t>047076</t>
  </si>
  <si>
    <t>Pettisville Local</t>
  </si>
  <si>
    <t>047506</t>
  </si>
  <si>
    <t>Ridgemont Local</t>
  </si>
  <si>
    <t>048165</t>
  </si>
  <si>
    <t>Keystone Local</t>
  </si>
  <si>
    <t>048587</t>
  </si>
  <si>
    <t>St Henry Consolidated Local</t>
  </si>
  <si>
    <t>048850</t>
  </si>
  <si>
    <t>Maysville Local</t>
  </si>
  <si>
    <t>049320</t>
  </si>
  <si>
    <t>Continental Local</t>
  </si>
  <si>
    <t>061903</t>
  </si>
  <si>
    <t>Adams County Ohio Valley Local</t>
  </si>
  <si>
    <t>048009</t>
  </si>
  <si>
    <t>Licking Heights Local</t>
  </si>
  <si>
    <t>043661</t>
  </si>
  <si>
    <t>Brunswick City</t>
  </si>
  <si>
    <t>044503</t>
  </si>
  <si>
    <t>North Canton City</t>
  </si>
  <si>
    <t>046300</t>
  </si>
  <si>
    <t>Batavia Local</t>
  </si>
  <si>
    <t>047951</t>
  </si>
  <si>
    <t>South Point Local</t>
  </si>
  <si>
    <t>047027</t>
  </si>
  <si>
    <t>Dublin City</t>
  </si>
  <si>
    <t>049791</t>
  </si>
  <si>
    <t>Hardin-Houston Local</t>
  </si>
  <si>
    <t>050567</t>
  </si>
  <si>
    <t>Norwayne Local</t>
  </si>
  <si>
    <t>046102</t>
  </si>
  <si>
    <t>Fairfield City</t>
  </si>
  <si>
    <t>044305</t>
  </si>
  <si>
    <t>Maple Heights City</t>
  </si>
  <si>
    <t>045005</t>
  </si>
  <si>
    <t>Warrensville Heights City</t>
  </si>
  <si>
    <t>045211</t>
  </si>
  <si>
    <t>Bluffton Exempted Village</t>
  </si>
  <si>
    <t>045807</t>
  </si>
  <si>
    <t>Spencerville Local</t>
  </si>
  <si>
    <t>045955</t>
  </si>
  <si>
    <t>New Bremen Local</t>
  </si>
  <si>
    <t>046623</t>
  </si>
  <si>
    <t>Ansonia Local</t>
  </si>
  <si>
    <t>046672</t>
  </si>
  <si>
    <t>Mississinawa Valley Local</t>
  </si>
  <si>
    <t>047548</t>
  </si>
  <si>
    <t>Conotton Valley Union Local</t>
  </si>
  <si>
    <t>047837</t>
  </si>
  <si>
    <t xml:space="preserve">Danville Local </t>
  </si>
  <si>
    <t>048298</t>
  </si>
  <si>
    <t>Austintown Local Schools</t>
  </si>
  <si>
    <t>048512</t>
  </si>
  <si>
    <t>Eastern Local</t>
  </si>
  <si>
    <t>048595</t>
  </si>
  <si>
    <t>Fort Recovery Local</t>
  </si>
  <si>
    <t>049460</t>
  </si>
  <si>
    <t>Plymouth-Shiloh Local</t>
  </si>
  <si>
    <t>049619</t>
  </si>
  <si>
    <t>050211</t>
  </si>
  <si>
    <t>Maplewood Local</t>
  </si>
  <si>
    <t>046995</t>
  </si>
  <si>
    <t>New Albany-Plain Local</t>
  </si>
  <si>
    <t>043927</t>
  </si>
  <si>
    <t>East Palestine City</t>
  </si>
  <si>
    <t>044495</t>
  </si>
  <si>
    <t>Niles City</t>
  </si>
  <si>
    <t>045567</t>
  </si>
  <si>
    <t>Newton Falls Exempted Village</t>
  </si>
  <si>
    <t>048348</t>
  </si>
  <si>
    <t>Poland Local</t>
  </si>
  <si>
    <t>048793</t>
  </si>
  <si>
    <t>Cardington-Lincoln Local</t>
  </si>
  <si>
    <t>044164</t>
  </si>
  <si>
    <t>Kent City</t>
  </si>
  <si>
    <t>044057</t>
  </si>
  <si>
    <t>Geneva Area City</t>
  </si>
  <si>
    <t>045401</t>
  </si>
  <si>
    <t>Greenfield Exempted Village</t>
  </si>
  <si>
    <t>047795</t>
  </si>
  <si>
    <t>Edison Local</t>
  </si>
  <si>
    <t>049411</t>
  </si>
  <si>
    <t>Clear Fork Valley Local</t>
  </si>
  <si>
    <t>049940</t>
  </si>
  <si>
    <t>Sandy Valley Local</t>
  </si>
  <si>
    <t>044826</t>
  </si>
  <si>
    <t>Steubenville City</t>
  </si>
  <si>
    <t>047852</t>
  </si>
  <si>
    <t>Fredericktown Local</t>
  </si>
  <si>
    <t>048371</t>
  </si>
  <si>
    <t>049775</t>
  </si>
  <si>
    <t>Fairlawn Local</t>
  </si>
  <si>
    <t>049981</t>
  </si>
  <si>
    <t>Copley-Fairlawn City</t>
  </si>
  <si>
    <t>050534</t>
  </si>
  <si>
    <t>Chippewa Local</t>
  </si>
  <si>
    <t>043786</t>
  </si>
  <si>
    <t>Cleveland Municipal</t>
  </si>
  <si>
    <t>044354</t>
  </si>
  <si>
    <t>Massillon City</t>
  </si>
  <si>
    <t>046250</t>
  </si>
  <si>
    <t>Northeastern Local</t>
  </si>
  <si>
    <t>043497</t>
  </si>
  <si>
    <t>Alliance City</t>
  </si>
  <si>
    <t>045286</t>
  </si>
  <si>
    <t>Chagrin Falls Exempted Village</t>
  </si>
  <si>
    <t>043711</t>
  </si>
  <si>
    <t>Canton City</t>
  </si>
  <si>
    <t>044008</t>
  </si>
  <si>
    <t>Franklin City</t>
  </si>
  <si>
    <t>047332</t>
  </si>
  <si>
    <t>Finneytown Local</t>
  </si>
  <si>
    <t>048017</t>
  </si>
  <si>
    <t>Licking Valley Local</t>
  </si>
  <si>
    <t>048322</t>
  </si>
  <si>
    <t>Jackson-Milton Local</t>
  </si>
  <si>
    <t>049031</t>
  </si>
  <si>
    <t>Wayne Trace Local</t>
  </si>
  <si>
    <t>049668</t>
  </si>
  <si>
    <t>Wheelersburg Local</t>
  </si>
  <si>
    <t>044248</t>
  </si>
  <si>
    <t>Logan-Hocking Local</t>
  </si>
  <si>
    <t>044438</t>
  </si>
  <si>
    <t>Napoleon Area City</t>
  </si>
  <si>
    <t>048082</t>
  </si>
  <si>
    <t>Indian Lake Local</t>
  </si>
  <si>
    <t>044040</t>
  </si>
  <si>
    <t>Garfield Heights City Schools</t>
  </si>
  <si>
    <t>044990</t>
  </si>
  <si>
    <t>Warren City</t>
  </si>
  <si>
    <t>045526</t>
  </si>
  <si>
    <t>Montpelier Exempted Village</t>
  </si>
  <si>
    <t>047720</t>
  </si>
  <si>
    <t>New London Local</t>
  </si>
  <si>
    <t>047845</t>
  </si>
  <si>
    <t>East Knox Local</t>
  </si>
  <si>
    <t>050070</t>
  </si>
  <si>
    <t>Twinsburg City</t>
  </si>
  <si>
    <t>048223</t>
  </si>
  <si>
    <t>044537</t>
  </si>
  <si>
    <t>North Ridgeville City</t>
  </si>
  <si>
    <t>043554</t>
  </si>
  <si>
    <t>Beachwood City</t>
  </si>
  <si>
    <t>044370</t>
  </si>
  <si>
    <t>Mayfield City</t>
  </si>
  <si>
    <t>045633</t>
  </si>
  <si>
    <t>Versailles Exempted Village</t>
  </si>
  <si>
    <t>046524</t>
  </si>
  <si>
    <t>Wynford Local</t>
  </si>
  <si>
    <t>046607</t>
  </si>
  <si>
    <t>Solon City</t>
  </si>
  <si>
    <t>047225</t>
  </si>
  <si>
    <t>West Geauga Local</t>
  </si>
  <si>
    <t>049593</t>
  </si>
  <si>
    <t>Bloom-Vernon Local</t>
  </si>
  <si>
    <t>049643</t>
  </si>
  <si>
    <t>Valley Local</t>
  </si>
  <si>
    <t>049874</t>
  </si>
  <si>
    <t>Louisville City</t>
  </si>
  <si>
    <t>050278</t>
  </si>
  <si>
    <t>Garaway Local</t>
  </si>
  <si>
    <t>050435</t>
  </si>
  <si>
    <t>Kings Local</t>
  </si>
  <si>
    <t>044412</t>
  </si>
  <si>
    <t>Mt Healthy City</t>
  </si>
  <si>
    <t>048074</t>
  </si>
  <si>
    <t>Benjamin Logan Local</t>
  </si>
  <si>
    <t>047183</t>
  </si>
  <si>
    <t>Chardon Local</t>
  </si>
  <si>
    <t>050682</t>
  </si>
  <si>
    <t>Elmwood Local</t>
  </si>
  <si>
    <t>044792</t>
  </si>
  <si>
    <t>South Euclid-Lyndhurst City</t>
  </si>
  <si>
    <t>044818</t>
  </si>
  <si>
    <t>Springfield City School District</t>
  </si>
  <si>
    <t>047365</t>
  </si>
  <si>
    <t xml:space="preserve">Northwest Local </t>
  </si>
  <si>
    <t>049528</t>
  </si>
  <si>
    <t>Southeastern Local</t>
  </si>
  <si>
    <t>050674</t>
  </si>
  <si>
    <t>Eastwood Local</t>
  </si>
  <si>
    <t>044479</t>
  </si>
  <si>
    <t>New Lexington School District</t>
  </si>
  <si>
    <t>045534</t>
  </si>
  <si>
    <t>Mount Gilead Exempted Village</t>
  </si>
  <si>
    <t>048702</t>
  </si>
  <si>
    <t>Mad River Local</t>
  </si>
  <si>
    <t>048900</t>
  </si>
  <si>
    <t>Noble Local</t>
  </si>
  <si>
    <t>049106</t>
  </si>
  <si>
    <t>Westfall Local</t>
  </si>
  <si>
    <t>049494</t>
  </si>
  <si>
    <t>Adena Local</t>
  </si>
  <si>
    <t>049841</t>
  </si>
  <si>
    <t>Fairless Local</t>
  </si>
  <si>
    <t>049858</t>
  </si>
  <si>
    <t>Jackson Local</t>
  </si>
  <si>
    <t>046953</t>
  </si>
  <si>
    <t>Hamilton Local</t>
  </si>
  <si>
    <t>048025</t>
  </si>
  <si>
    <t>North Fork Local</t>
  </si>
  <si>
    <t>048470</t>
  </si>
  <si>
    <t xml:space="preserve">Buckeye Local </t>
  </si>
  <si>
    <t>044107</t>
  </si>
  <si>
    <t>Hamilton City</t>
  </si>
  <si>
    <t>048231</t>
  </si>
  <si>
    <t xml:space="preserve">Washington Local </t>
  </si>
  <si>
    <t>044099</t>
  </si>
  <si>
    <t xml:space="preserve">Greenville City </t>
  </si>
  <si>
    <t>050443</t>
  </si>
  <si>
    <t>Little Miami Local</t>
  </si>
  <si>
    <t>044701</t>
  </si>
  <si>
    <t>Rocky River City</t>
  </si>
  <si>
    <t>050286</t>
  </si>
  <si>
    <t>Indian Valley Local</t>
  </si>
  <si>
    <t>045617</t>
  </si>
  <si>
    <t>Tipp City Exempted Village</t>
  </si>
  <si>
    <t>047696</t>
  </si>
  <si>
    <t>West Holmes Local</t>
  </si>
  <si>
    <t>049973</t>
  </si>
  <si>
    <t>Woodridge Local</t>
  </si>
  <si>
    <t>045161</t>
  </si>
  <si>
    <t>Youngstown City</t>
  </si>
  <si>
    <t>047019</t>
  </si>
  <si>
    <t>Hilliard City</t>
  </si>
  <si>
    <t>049635</t>
  </si>
  <si>
    <t>Northwest Local</t>
  </si>
  <si>
    <t>043679</t>
  </si>
  <si>
    <t>Bryan City</t>
  </si>
  <si>
    <t>044156</t>
  </si>
  <si>
    <t>Jackson City</t>
  </si>
  <si>
    <t>050054</t>
  </si>
  <si>
    <t>Revere Local</t>
  </si>
  <si>
    <t>043794</t>
  </si>
  <si>
    <t>Cleveland Heights-University Heights City</t>
  </si>
  <si>
    <t>044677</t>
  </si>
  <si>
    <t>Princeton City</t>
  </si>
  <si>
    <t>044297</t>
  </si>
  <si>
    <t>Mansfield City</t>
  </si>
  <si>
    <t>043562</t>
  </si>
  <si>
    <t>Bedford City</t>
  </si>
  <si>
    <t>044263</t>
  </si>
  <si>
    <t>Lorain City</t>
  </si>
  <si>
    <t>048041</t>
  </si>
  <si>
    <t>Southwest Licking Local</t>
  </si>
  <si>
    <t>049932</t>
  </si>
  <si>
    <t>Plain Local</t>
  </si>
  <si>
    <t>047001</t>
  </si>
  <si>
    <t>Reynoldsburg City</t>
  </si>
  <si>
    <t>046896</t>
  </si>
  <si>
    <t>Pickerington Local</t>
  </si>
  <si>
    <t>043489</t>
  </si>
  <si>
    <t>Akron City</t>
  </si>
  <si>
    <t>043752</t>
  </si>
  <si>
    <t>Cincinnati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</si>
</sst>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164" fontId="0" fillId="0" borderId="0" xfId="0" applyNumberFormat="1"/>
    <xf numFmtId="0" fontId="2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164" fontId="0" fillId="0" borderId="0" xfId="2" applyNumberFormat="1" applyFont="1"/>
    <xf numFmtId="166" fontId="0" fillId="0" borderId="0" xfId="1" applyNumberFormat="1" applyFont="1"/>
    <xf numFmtId="164" fontId="4" fillId="0" borderId="0" xfId="2" applyNumberFormat="1" applyFont="1" applyAlignment="1">
      <alignment horizontal="center" wrapText="1"/>
    </xf>
    <xf numFmtId="166" fontId="4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6" fontId="0" fillId="0" borderId="0" xfId="1" applyNumberFormat="1" applyFont="1"/>
    <xf numFmtId="6" fontId="0" fillId="0" borderId="0" xfId="0" applyNumberFormat="1"/>
    <xf numFmtId="166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6" fontId="4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3"/>
  <sheetViews>
    <sheetView tabSelected="1" workbookViewId="0">
      <pane ySplit="1" topLeftCell="A2" activePane="bottomLeft" state="frozen"/>
      <selection pane="bottomLeft" activeCell="M1" sqref="M1:R1048576"/>
    </sheetView>
  </sheetViews>
  <sheetFormatPr baseColWidth="10" defaultColWidth="9.33203125" defaultRowHeight="15" x14ac:dyDescent="0.2"/>
  <cols>
    <col min="1" max="1" width="7" bestFit="1" customWidth="1"/>
    <col min="2" max="2" width="38.6640625" bestFit="1" customWidth="1"/>
    <col min="3" max="3" width="13.33203125" bestFit="1" customWidth="1"/>
    <col min="4" max="4" width="18.6640625" bestFit="1" customWidth="1"/>
    <col min="5" max="5" width="14.1640625" bestFit="1" customWidth="1"/>
    <col min="6" max="6" width="17.83203125" bestFit="1" customWidth="1"/>
    <col min="7" max="7" width="10.6640625" style="6" bestFit="1" customWidth="1"/>
    <col min="8" max="8" width="14.6640625" style="7" bestFit="1" customWidth="1"/>
    <col min="9" max="11" width="14.6640625" bestFit="1" customWidth="1"/>
    <col min="12" max="12" width="11.83203125" bestFit="1" customWidth="1"/>
    <col min="13" max="13" width="11.33203125" bestFit="1" customWidth="1"/>
    <col min="14" max="14" width="15.33203125" bestFit="1" customWidth="1"/>
    <col min="15" max="15" width="45.6640625" bestFit="1" customWidth="1"/>
    <col min="16" max="16" width="33.1640625" bestFit="1" customWidth="1"/>
    <col min="17" max="17" width="19.6640625" bestFit="1" customWidth="1"/>
    <col min="18" max="18" width="6" bestFit="1" customWidth="1"/>
  </cols>
  <sheetData>
    <row r="1" spans="1:12" s="5" customFormat="1" ht="3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8" t="s">
        <v>6</v>
      </c>
      <c r="H1" s="9" t="s">
        <v>7</v>
      </c>
      <c r="I1" s="10" t="s">
        <v>8</v>
      </c>
      <c r="J1" s="10" t="s">
        <v>9</v>
      </c>
      <c r="K1" s="10" t="s">
        <v>10</v>
      </c>
    </row>
    <row r="2" spans="1:12" x14ac:dyDescent="0.2">
      <c r="A2" s="2" t="s">
        <v>246</v>
      </c>
      <c r="B2" s="2" t="s">
        <v>247</v>
      </c>
      <c r="C2" s="2" t="s">
        <v>13</v>
      </c>
      <c r="D2" s="1">
        <v>2</v>
      </c>
      <c r="E2">
        <v>6</v>
      </c>
      <c r="F2" s="3">
        <f t="shared" ref="F2:F65" si="0">D2/E2</f>
        <v>0.33333333333333331</v>
      </c>
      <c r="G2" s="6">
        <v>0.53480424900000001</v>
      </c>
      <c r="H2" s="11">
        <f t="shared" ref="H2:H65" si="1">MAX(86700*G2,45000)</f>
        <v>46367.528388300001</v>
      </c>
      <c r="I2" s="11">
        <f t="shared" ref="I2:I65" si="2">IF(D2&gt;1,MAX(86700*G2,45000),0)</f>
        <v>46367.528388300001</v>
      </c>
      <c r="J2" s="11">
        <f t="shared" ref="J2:J65" si="3">IF(D2&gt;2,MAX(86700*G2,45000),0)</f>
        <v>0</v>
      </c>
      <c r="K2" s="11">
        <v>0</v>
      </c>
      <c r="L2" s="12">
        <f t="shared" ref="L2:L65" si="4">SUM(H2:K2)</f>
        <v>92735.056776600002</v>
      </c>
    </row>
    <row r="3" spans="1:12" x14ac:dyDescent="0.2">
      <c r="A3" s="2" t="s">
        <v>518</v>
      </c>
      <c r="B3" s="2" t="s">
        <v>519</v>
      </c>
      <c r="C3" s="2" t="s">
        <v>13</v>
      </c>
      <c r="D3" s="1">
        <v>6</v>
      </c>
      <c r="E3">
        <v>37</v>
      </c>
      <c r="F3" s="3">
        <f t="shared" si="0"/>
        <v>0.16216216216216217</v>
      </c>
      <c r="G3" s="6">
        <v>0.68703366399999999</v>
      </c>
      <c r="H3" s="11">
        <f t="shared" si="1"/>
        <v>59565.818668799999</v>
      </c>
      <c r="I3" s="11">
        <f t="shared" si="2"/>
        <v>59565.818668799999</v>
      </c>
      <c r="J3" s="11">
        <f t="shared" si="3"/>
        <v>59565.818668799999</v>
      </c>
      <c r="K3" s="11">
        <v>0</v>
      </c>
      <c r="L3" s="12">
        <f t="shared" si="4"/>
        <v>178697.4560064</v>
      </c>
    </row>
    <row r="4" spans="1:12" x14ac:dyDescent="0.2">
      <c r="A4" s="2" t="s">
        <v>697</v>
      </c>
      <c r="B4" s="2" t="s">
        <v>698</v>
      </c>
      <c r="C4" s="2" t="s">
        <v>13</v>
      </c>
      <c r="D4" s="1">
        <v>1</v>
      </c>
      <c r="E4">
        <v>15</v>
      </c>
      <c r="F4" s="3">
        <f t="shared" si="0"/>
        <v>6.6666666666666666E-2</v>
      </c>
      <c r="G4" s="6">
        <v>0.61945301699999999</v>
      </c>
      <c r="H4" s="11">
        <f t="shared" si="1"/>
        <v>53706.576573899998</v>
      </c>
      <c r="I4" s="11">
        <f t="shared" si="2"/>
        <v>0</v>
      </c>
      <c r="J4" s="11">
        <f t="shared" si="3"/>
        <v>0</v>
      </c>
      <c r="K4" s="11">
        <v>0</v>
      </c>
      <c r="L4" s="12">
        <f t="shared" si="4"/>
        <v>53706.576573899998</v>
      </c>
    </row>
    <row r="5" spans="1:12" x14ac:dyDescent="0.2">
      <c r="A5" s="2" t="s">
        <v>757</v>
      </c>
      <c r="B5" s="2" t="s">
        <v>758</v>
      </c>
      <c r="C5" s="2" t="s">
        <v>13</v>
      </c>
      <c r="D5" s="1">
        <v>1</v>
      </c>
      <c r="E5">
        <v>99</v>
      </c>
      <c r="F5" s="3">
        <f t="shared" si="0"/>
        <v>1.0101010101010102E-2</v>
      </c>
      <c r="G5" s="6">
        <v>0.72358682699999999</v>
      </c>
      <c r="H5" s="11">
        <f t="shared" si="1"/>
        <v>62734.977900899998</v>
      </c>
      <c r="I5" s="11">
        <f t="shared" si="2"/>
        <v>0</v>
      </c>
      <c r="J5" s="11">
        <f t="shared" si="3"/>
        <v>0</v>
      </c>
      <c r="K5" s="11">
        <v>0</v>
      </c>
      <c r="L5" s="12">
        <f t="shared" si="4"/>
        <v>62734.977900899998</v>
      </c>
    </row>
    <row r="6" spans="1:12" x14ac:dyDescent="0.2">
      <c r="A6" s="2" t="s">
        <v>88</v>
      </c>
      <c r="B6" s="2" t="s">
        <v>89</v>
      </c>
      <c r="C6" s="2" t="s">
        <v>13</v>
      </c>
      <c r="D6" s="1">
        <v>13</v>
      </c>
      <c r="E6">
        <v>25</v>
      </c>
      <c r="F6" s="3">
        <f t="shared" si="0"/>
        <v>0.52</v>
      </c>
      <c r="G6" s="6">
        <v>0.48638614699999999</v>
      </c>
      <c r="H6" s="11">
        <f t="shared" si="1"/>
        <v>45000</v>
      </c>
      <c r="I6" s="11">
        <f t="shared" si="2"/>
        <v>45000</v>
      </c>
      <c r="J6" s="11">
        <f t="shared" si="3"/>
        <v>45000</v>
      </c>
      <c r="K6" s="11">
        <f>IF(D6&gt;3,MAX(86700*G6,45000),0)</f>
        <v>45000</v>
      </c>
      <c r="L6" s="12">
        <f t="shared" si="4"/>
        <v>180000</v>
      </c>
    </row>
    <row r="7" spans="1:12" x14ac:dyDescent="0.2">
      <c r="A7" s="2" t="s">
        <v>248</v>
      </c>
      <c r="B7" s="2" t="s">
        <v>249</v>
      </c>
      <c r="C7" s="2" t="s">
        <v>13</v>
      </c>
      <c r="D7" s="1">
        <v>4</v>
      </c>
      <c r="E7">
        <v>12</v>
      </c>
      <c r="F7" s="3">
        <f t="shared" si="0"/>
        <v>0.33333333333333331</v>
      </c>
      <c r="G7" s="6">
        <v>0.55827060100000003</v>
      </c>
      <c r="H7" s="11">
        <f t="shared" si="1"/>
        <v>48402.061106700006</v>
      </c>
      <c r="I7" s="11">
        <f t="shared" si="2"/>
        <v>48402.061106700006</v>
      </c>
      <c r="J7" s="11">
        <f t="shared" si="3"/>
        <v>48402.061106700006</v>
      </c>
      <c r="K7" s="11">
        <v>0</v>
      </c>
      <c r="L7" s="12">
        <f t="shared" si="4"/>
        <v>145206.18332010001</v>
      </c>
    </row>
    <row r="8" spans="1:12" x14ac:dyDescent="0.2">
      <c r="A8" s="2" t="s">
        <v>608</v>
      </c>
      <c r="B8" s="2" t="s">
        <v>609</v>
      </c>
      <c r="C8" s="2" t="s">
        <v>13</v>
      </c>
      <c r="D8" s="1">
        <v>2</v>
      </c>
      <c r="E8">
        <v>19</v>
      </c>
      <c r="F8" s="3">
        <f t="shared" si="0"/>
        <v>0.10526315789473684</v>
      </c>
      <c r="G8" s="6">
        <v>0.78399597799999998</v>
      </c>
      <c r="H8" s="11">
        <f t="shared" si="1"/>
        <v>67972.451292600002</v>
      </c>
      <c r="I8" s="11">
        <f t="shared" si="2"/>
        <v>67972.451292600002</v>
      </c>
      <c r="J8" s="11">
        <f t="shared" si="3"/>
        <v>0</v>
      </c>
      <c r="K8" s="11">
        <v>0</v>
      </c>
      <c r="L8" s="12">
        <f t="shared" si="4"/>
        <v>135944.9025852</v>
      </c>
    </row>
    <row r="9" spans="1:12" x14ac:dyDescent="0.2">
      <c r="A9" s="2" t="s">
        <v>74</v>
      </c>
      <c r="B9" s="2" t="s">
        <v>75</v>
      </c>
      <c r="C9" s="2" t="s">
        <v>13</v>
      </c>
      <c r="D9" s="1">
        <v>6</v>
      </c>
      <c r="E9">
        <v>11</v>
      </c>
      <c r="F9" s="3">
        <f t="shared" si="0"/>
        <v>0.54545454545454541</v>
      </c>
      <c r="G9" s="6">
        <v>0.44593899599999998</v>
      </c>
      <c r="H9" s="11">
        <f t="shared" si="1"/>
        <v>45000</v>
      </c>
      <c r="I9" s="11">
        <f t="shared" si="2"/>
        <v>45000</v>
      </c>
      <c r="J9" s="11">
        <f t="shared" si="3"/>
        <v>45000</v>
      </c>
      <c r="K9" s="11">
        <f>IF(D9&gt;3,MAX(86700*G9,45000),0)</f>
        <v>45000</v>
      </c>
      <c r="L9" s="12">
        <f t="shared" si="4"/>
        <v>180000</v>
      </c>
    </row>
    <row r="10" spans="1:12" x14ac:dyDescent="0.2">
      <c r="A10" s="2" t="s">
        <v>548</v>
      </c>
      <c r="B10" s="2" t="s">
        <v>549</v>
      </c>
      <c r="C10" s="2" t="s">
        <v>13</v>
      </c>
      <c r="D10" s="1">
        <v>1</v>
      </c>
      <c r="E10">
        <v>7</v>
      </c>
      <c r="F10" s="3">
        <f t="shared" si="0"/>
        <v>0.14285714285714285</v>
      </c>
      <c r="G10" s="6">
        <v>0.49931682599999999</v>
      </c>
      <c r="H10" s="11">
        <f t="shared" si="1"/>
        <v>45000</v>
      </c>
      <c r="I10" s="11">
        <f t="shared" si="2"/>
        <v>0</v>
      </c>
      <c r="J10" s="11">
        <f t="shared" si="3"/>
        <v>0</v>
      </c>
      <c r="K10" s="11">
        <v>0</v>
      </c>
      <c r="L10" s="12">
        <f t="shared" si="4"/>
        <v>45000</v>
      </c>
    </row>
    <row r="11" spans="1:12" x14ac:dyDescent="0.2">
      <c r="A11" s="2" t="s">
        <v>383</v>
      </c>
      <c r="B11" s="2" t="s">
        <v>384</v>
      </c>
      <c r="C11" s="2" t="s">
        <v>13</v>
      </c>
      <c r="D11" s="1">
        <v>10</v>
      </c>
      <c r="E11">
        <v>41</v>
      </c>
      <c r="F11" s="3">
        <f t="shared" si="0"/>
        <v>0.24390243902439024</v>
      </c>
      <c r="G11" s="6">
        <v>0.23483254100000001</v>
      </c>
      <c r="H11" s="11">
        <f t="shared" si="1"/>
        <v>45000</v>
      </c>
      <c r="I11" s="11">
        <f t="shared" si="2"/>
        <v>45000</v>
      </c>
      <c r="J11" s="11">
        <f t="shared" si="3"/>
        <v>45000</v>
      </c>
      <c r="K11" s="11">
        <v>0</v>
      </c>
      <c r="L11" s="12">
        <f t="shared" si="4"/>
        <v>135000</v>
      </c>
    </row>
    <row r="12" spans="1:12" x14ac:dyDescent="0.2">
      <c r="A12" s="2" t="s">
        <v>412</v>
      </c>
      <c r="B12" s="2" t="s">
        <v>413</v>
      </c>
      <c r="C12" s="2" t="s">
        <v>13</v>
      </c>
      <c r="D12" s="1">
        <v>2</v>
      </c>
      <c r="E12">
        <v>9</v>
      </c>
      <c r="F12" s="3">
        <f t="shared" si="0"/>
        <v>0.22222222222222221</v>
      </c>
      <c r="G12" s="6">
        <v>0.53719209499999998</v>
      </c>
      <c r="H12" s="11">
        <f t="shared" si="1"/>
        <v>46574.554636499997</v>
      </c>
      <c r="I12" s="11">
        <f t="shared" si="2"/>
        <v>46574.554636499997</v>
      </c>
      <c r="J12" s="11">
        <f t="shared" si="3"/>
        <v>0</v>
      </c>
      <c r="K12" s="11">
        <v>0</v>
      </c>
      <c r="L12" s="12">
        <f t="shared" si="4"/>
        <v>93149.109272999995</v>
      </c>
    </row>
    <row r="13" spans="1:12" x14ac:dyDescent="0.2">
      <c r="A13" s="2" t="s">
        <v>407</v>
      </c>
      <c r="B13" s="2" t="s">
        <v>408</v>
      </c>
      <c r="C13" s="2" t="s">
        <v>13</v>
      </c>
      <c r="D13" s="1">
        <v>2</v>
      </c>
      <c r="E13">
        <v>9</v>
      </c>
      <c r="F13" s="3">
        <f t="shared" si="0"/>
        <v>0.22222222222222221</v>
      </c>
      <c r="G13" s="6">
        <v>0.23422338000000001</v>
      </c>
      <c r="H13" s="11">
        <f t="shared" si="1"/>
        <v>45000</v>
      </c>
      <c r="I13" s="11">
        <f t="shared" si="2"/>
        <v>45000</v>
      </c>
      <c r="J13" s="11">
        <f t="shared" si="3"/>
        <v>0</v>
      </c>
      <c r="K13" s="11">
        <v>0</v>
      </c>
      <c r="L13" s="12">
        <f t="shared" si="4"/>
        <v>90000</v>
      </c>
    </row>
    <row r="14" spans="1:12" x14ac:dyDescent="0.2">
      <c r="A14" s="2" t="s">
        <v>199</v>
      </c>
      <c r="B14" s="2" t="s">
        <v>200</v>
      </c>
      <c r="C14" s="2" t="s">
        <v>13</v>
      </c>
      <c r="D14" s="1">
        <v>3</v>
      </c>
      <c r="E14">
        <v>8</v>
      </c>
      <c r="F14" s="3">
        <f t="shared" si="0"/>
        <v>0.375</v>
      </c>
      <c r="G14" s="6">
        <v>0.50647098300000004</v>
      </c>
      <c r="H14" s="11">
        <f t="shared" si="1"/>
        <v>45000</v>
      </c>
      <c r="I14" s="11">
        <f t="shared" si="2"/>
        <v>45000</v>
      </c>
      <c r="J14" s="11">
        <f t="shared" si="3"/>
        <v>45000</v>
      </c>
      <c r="K14" s="11">
        <f>IF(D14&gt;3,MAX(86700*G14,45000),0)</f>
        <v>0</v>
      </c>
      <c r="L14" s="12">
        <f t="shared" si="4"/>
        <v>135000</v>
      </c>
    </row>
    <row r="15" spans="1:12" x14ac:dyDescent="0.2">
      <c r="A15" s="2" t="s">
        <v>405</v>
      </c>
      <c r="B15" s="2" t="s">
        <v>406</v>
      </c>
      <c r="C15" s="2" t="s">
        <v>13</v>
      </c>
      <c r="D15" s="1">
        <v>2</v>
      </c>
      <c r="E15">
        <v>9</v>
      </c>
      <c r="F15" s="3">
        <f t="shared" si="0"/>
        <v>0.22222222222222221</v>
      </c>
      <c r="G15" s="6">
        <v>0.39931769</v>
      </c>
      <c r="H15" s="11">
        <f t="shared" si="1"/>
        <v>45000</v>
      </c>
      <c r="I15" s="11">
        <f t="shared" si="2"/>
        <v>45000</v>
      </c>
      <c r="J15" s="11">
        <f t="shared" si="3"/>
        <v>0</v>
      </c>
      <c r="K15" s="11">
        <v>0</v>
      </c>
      <c r="L15" s="12">
        <f t="shared" si="4"/>
        <v>90000</v>
      </c>
    </row>
    <row r="16" spans="1:12" x14ac:dyDescent="0.2">
      <c r="A16" s="2" t="s">
        <v>453</v>
      </c>
      <c r="B16" s="2" t="s">
        <v>454</v>
      </c>
      <c r="C16" s="2" t="s">
        <v>13</v>
      </c>
      <c r="D16" s="1">
        <v>1</v>
      </c>
      <c r="E16">
        <v>5</v>
      </c>
      <c r="F16" s="3">
        <f t="shared" si="0"/>
        <v>0.2</v>
      </c>
      <c r="G16" s="6">
        <v>0.431200582</v>
      </c>
      <c r="H16" s="11">
        <f t="shared" si="1"/>
        <v>45000</v>
      </c>
      <c r="I16" s="11">
        <f t="shared" si="2"/>
        <v>0</v>
      </c>
      <c r="J16" s="11">
        <f t="shared" si="3"/>
        <v>0</v>
      </c>
      <c r="K16" s="11">
        <v>0</v>
      </c>
      <c r="L16" s="12">
        <f t="shared" si="4"/>
        <v>45000</v>
      </c>
    </row>
    <row r="17" spans="1:12" x14ac:dyDescent="0.2">
      <c r="A17" s="2" t="s">
        <v>84</v>
      </c>
      <c r="B17" s="2" t="s">
        <v>85</v>
      </c>
      <c r="C17" s="2" t="s">
        <v>13</v>
      </c>
      <c r="D17" s="1">
        <v>9</v>
      </c>
      <c r="E17">
        <v>17</v>
      </c>
      <c r="F17" s="3">
        <f t="shared" si="0"/>
        <v>0.52941176470588236</v>
      </c>
      <c r="G17" s="6">
        <v>0.49391194700000002</v>
      </c>
      <c r="H17" s="11">
        <f t="shared" si="1"/>
        <v>45000</v>
      </c>
      <c r="I17" s="11">
        <f t="shared" si="2"/>
        <v>45000</v>
      </c>
      <c r="J17" s="11">
        <f t="shared" si="3"/>
        <v>45000</v>
      </c>
      <c r="K17" s="11">
        <f>IF(D17&gt;3,MAX(86700*G17,45000),0)</f>
        <v>45000</v>
      </c>
      <c r="L17" s="12">
        <f t="shared" si="4"/>
        <v>180000</v>
      </c>
    </row>
    <row r="18" spans="1:12" x14ac:dyDescent="0.2">
      <c r="A18" s="2" t="s">
        <v>325</v>
      </c>
      <c r="B18" s="2" t="s">
        <v>326</v>
      </c>
      <c r="C18" s="2" t="s">
        <v>13</v>
      </c>
      <c r="D18" s="1">
        <v>5</v>
      </c>
      <c r="E18">
        <v>18</v>
      </c>
      <c r="F18" s="3">
        <f t="shared" si="0"/>
        <v>0.27777777777777779</v>
      </c>
      <c r="G18" s="6">
        <v>0.33386345899999997</v>
      </c>
      <c r="H18" s="11">
        <f t="shared" si="1"/>
        <v>45000</v>
      </c>
      <c r="I18" s="11">
        <f t="shared" si="2"/>
        <v>45000</v>
      </c>
      <c r="J18" s="11">
        <f t="shared" si="3"/>
        <v>45000</v>
      </c>
      <c r="K18" s="11">
        <v>0</v>
      </c>
      <c r="L18" s="12">
        <f t="shared" si="4"/>
        <v>135000</v>
      </c>
    </row>
    <row r="19" spans="1:12" x14ac:dyDescent="0.2">
      <c r="A19" s="2" t="s">
        <v>556</v>
      </c>
      <c r="B19" s="2" t="s">
        <v>557</v>
      </c>
      <c r="C19" s="2" t="s">
        <v>13</v>
      </c>
      <c r="D19" s="1">
        <v>5</v>
      </c>
      <c r="E19">
        <v>35</v>
      </c>
      <c r="F19" s="3">
        <f t="shared" si="0"/>
        <v>0.14285714285714285</v>
      </c>
      <c r="G19" s="6">
        <v>0.52094019300000005</v>
      </c>
      <c r="H19" s="11">
        <f t="shared" si="1"/>
        <v>45165.514733100004</v>
      </c>
      <c r="I19" s="11">
        <f t="shared" si="2"/>
        <v>45165.514733100004</v>
      </c>
      <c r="J19" s="11">
        <f t="shared" si="3"/>
        <v>45165.514733100004</v>
      </c>
      <c r="K19" s="11">
        <v>0</v>
      </c>
      <c r="L19" s="12">
        <f t="shared" si="4"/>
        <v>135496.5441993</v>
      </c>
    </row>
    <row r="20" spans="1:12" x14ac:dyDescent="0.2">
      <c r="A20" s="2" t="s">
        <v>126</v>
      </c>
      <c r="B20" s="2" t="s">
        <v>127</v>
      </c>
      <c r="C20" s="2" t="s">
        <v>13</v>
      </c>
      <c r="D20" s="1">
        <v>13</v>
      </c>
      <c r="E20">
        <v>28</v>
      </c>
      <c r="F20" s="3">
        <f t="shared" si="0"/>
        <v>0.4642857142857143</v>
      </c>
      <c r="G20" s="6">
        <v>0.19157392200000001</v>
      </c>
      <c r="H20" s="11">
        <f t="shared" si="1"/>
        <v>45000</v>
      </c>
      <c r="I20" s="11">
        <f t="shared" si="2"/>
        <v>45000</v>
      </c>
      <c r="J20" s="11">
        <f t="shared" si="3"/>
        <v>45000</v>
      </c>
      <c r="K20" s="11">
        <f>IF(D20&gt;3,MAX(86700*G20,45000),0)</f>
        <v>45000</v>
      </c>
      <c r="L20" s="12">
        <f t="shared" si="4"/>
        <v>180000</v>
      </c>
    </row>
    <row r="21" spans="1:12" x14ac:dyDescent="0.2">
      <c r="A21" s="2" t="s">
        <v>156</v>
      </c>
      <c r="B21" s="2" t="s">
        <v>157</v>
      </c>
      <c r="C21" s="2" t="s">
        <v>13</v>
      </c>
      <c r="D21" s="1">
        <v>3</v>
      </c>
      <c r="E21">
        <v>7</v>
      </c>
      <c r="F21" s="3">
        <f t="shared" si="0"/>
        <v>0.42857142857142855</v>
      </c>
      <c r="G21" s="6">
        <v>0.37679454400000001</v>
      </c>
      <c r="H21" s="11">
        <f t="shared" si="1"/>
        <v>45000</v>
      </c>
      <c r="I21" s="11">
        <f t="shared" si="2"/>
        <v>45000</v>
      </c>
      <c r="J21" s="11">
        <f t="shared" si="3"/>
        <v>45000</v>
      </c>
      <c r="K21" s="11">
        <f>IF(D21&gt;3,MAX(86700*G21,45000),0)</f>
        <v>0</v>
      </c>
      <c r="L21" s="12">
        <f t="shared" si="4"/>
        <v>135000</v>
      </c>
    </row>
    <row r="22" spans="1:12" x14ac:dyDescent="0.2">
      <c r="A22" s="2" t="s">
        <v>430</v>
      </c>
      <c r="B22" s="2" t="s">
        <v>431</v>
      </c>
      <c r="C22" s="2" t="s">
        <v>13</v>
      </c>
      <c r="D22" s="1">
        <v>4</v>
      </c>
      <c r="E22">
        <v>19</v>
      </c>
      <c r="F22" s="3">
        <f t="shared" si="0"/>
        <v>0.21052631578947367</v>
      </c>
      <c r="G22" s="6">
        <v>0.73839548399999999</v>
      </c>
      <c r="H22" s="11">
        <f t="shared" si="1"/>
        <v>64018.888462800001</v>
      </c>
      <c r="I22" s="11">
        <f t="shared" si="2"/>
        <v>64018.888462800001</v>
      </c>
      <c r="J22" s="11">
        <f t="shared" si="3"/>
        <v>64018.888462800001</v>
      </c>
      <c r="K22" s="11">
        <v>0</v>
      </c>
      <c r="L22" s="12">
        <f t="shared" si="4"/>
        <v>192056.6653884</v>
      </c>
    </row>
    <row r="23" spans="1:12" x14ac:dyDescent="0.2">
      <c r="A23" s="2" t="s">
        <v>526</v>
      </c>
      <c r="B23" s="2" t="s">
        <v>527</v>
      </c>
      <c r="C23" s="2" t="s">
        <v>13</v>
      </c>
      <c r="D23" s="1">
        <v>3</v>
      </c>
      <c r="E23">
        <v>19</v>
      </c>
      <c r="F23" s="3">
        <f t="shared" si="0"/>
        <v>0.15789473684210525</v>
      </c>
      <c r="G23" s="6">
        <v>0.68341131499999996</v>
      </c>
      <c r="H23" s="11">
        <f t="shared" si="1"/>
        <v>59251.761010499999</v>
      </c>
      <c r="I23" s="11">
        <f t="shared" si="2"/>
        <v>59251.761010499999</v>
      </c>
      <c r="J23" s="11">
        <f t="shared" si="3"/>
        <v>59251.761010499999</v>
      </c>
      <c r="K23" s="11">
        <v>0</v>
      </c>
      <c r="L23" s="12">
        <f t="shared" si="4"/>
        <v>177755.2830315</v>
      </c>
    </row>
    <row r="24" spans="1:12" x14ac:dyDescent="0.2">
      <c r="A24" s="2" t="s">
        <v>391</v>
      </c>
      <c r="B24" s="2" t="s">
        <v>392</v>
      </c>
      <c r="C24" s="2" t="s">
        <v>13</v>
      </c>
      <c r="D24" s="1">
        <v>4</v>
      </c>
      <c r="E24">
        <v>17</v>
      </c>
      <c r="F24" s="3">
        <f t="shared" si="0"/>
        <v>0.23529411764705882</v>
      </c>
      <c r="G24" s="6">
        <v>0.49097756100000001</v>
      </c>
      <c r="H24" s="11">
        <f t="shared" si="1"/>
        <v>45000</v>
      </c>
      <c r="I24" s="11">
        <f t="shared" si="2"/>
        <v>45000</v>
      </c>
      <c r="J24" s="11">
        <f t="shared" si="3"/>
        <v>45000</v>
      </c>
      <c r="K24" s="11">
        <v>0</v>
      </c>
      <c r="L24" s="12">
        <f t="shared" si="4"/>
        <v>135000</v>
      </c>
    </row>
    <row r="25" spans="1:12" x14ac:dyDescent="0.2">
      <c r="A25" s="2" t="s">
        <v>195</v>
      </c>
      <c r="B25" s="2" t="s">
        <v>196</v>
      </c>
      <c r="C25" s="2" t="s">
        <v>13</v>
      </c>
      <c r="D25" s="1">
        <v>3</v>
      </c>
      <c r="E25">
        <v>8</v>
      </c>
      <c r="F25" s="3">
        <f t="shared" si="0"/>
        <v>0.375</v>
      </c>
      <c r="G25" s="6">
        <v>0.21196511500000001</v>
      </c>
      <c r="H25" s="11">
        <f t="shared" si="1"/>
        <v>45000</v>
      </c>
      <c r="I25" s="11">
        <f t="shared" si="2"/>
        <v>45000</v>
      </c>
      <c r="J25" s="11">
        <f t="shared" si="3"/>
        <v>45000</v>
      </c>
      <c r="K25" s="11">
        <f>IF(D25&gt;3,MAX(86700*G25,45000),0)</f>
        <v>0</v>
      </c>
      <c r="L25" s="12">
        <f t="shared" si="4"/>
        <v>135000</v>
      </c>
    </row>
    <row r="26" spans="1:12" x14ac:dyDescent="0.2">
      <c r="A26" s="2" t="s">
        <v>647</v>
      </c>
      <c r="B26" s="2" t="s">
        <v>648</v>
      </c>
      <c r="C26" s="2" t="s">
        <v>13</v>
      </c>
      <c r="D26" s="1">
        <v>2</v>
      </c>
      <c r="E26">
        <v>24</v>
      </c>
      <c r="F26" s="3">
        <f t="shared" si="0"/>
        <v>8.3333333333333329E-2</v>
      </c>
      <c r="G26" s="6">
        <v>0.05</v>
      </c>
      <c r="H26" s="11">
        <f t="shared" si="1"/>
        <v>45000</v>
      </c>
      <c r="I26" s="11">
        <f t="shared" si="2"/>
        <v>45000</v>
      </c>
      <c r="J26" s="11">
        <f t="shared" si="3"/>
        <v>0</v>
      </c>
      <c r="K26" s="11">
        <v>0</v>
      </c>
      <c r="L26" s="12">
        <f t="shared" si="4"/>
        <v>90000</v>
      </c>
    </row>
    <row r="27" spans="1:12" x14ac:dyDescent="0.2">
      <c r="A27" s="2" t="s">
        <v>32</v>
      </c>
      <c r="B27" s="2" t="s">
        <v>33</v>
      </c>
      <c r="C27" s="2" t="s">
        <v>13</v>
      </c>
      <c r="D27" s="1">
        <v>52</v>
      </c>
      <c r="E27">
        <v>79</v>
      </c>
      <c r="F27" s="3">
        <f t="shared" si="0"/>
        <v>0.65822784810126578</v>
      </c>
      <c r="G27" s="6">
        <v>0.214007322</v>
      </c>
      <c r="H27" s="11">
        <f t="shared" si="1"/>
        <v>45000</v>
      </c>
      <c r="I27" s="11">
        <f t="shared" si="2"/>
        <v>45000</v>
      </c>
      <c r="J27" s="11">
        <f t="shared" si="3"/>
        <v>45000</v>
      </c>
      <c r="K27" s="11">
        <f>IF(D27&gt;3,MAX(86700*G27,45000),0)</f>
        <v>45000</v>
      </c>
      <c r="L27" s="12">
        <f t="shared" si="4"/>
        <v>180000</v>
      </c>
    </row>
    <row r="28" spans="1:12" x14ac:dyDescent="0.2">
      <c r="A28" s="2" t="s">
        <v>745</v>
      </c>
      <c r="B28" s="2" t="s">
        <v>746</v>
      </c>
      <c r="C28" s="2" t="s">
        <v>13</v>
      </c>
      <c r="D28" s="1">
        <v>1</v>
      </c>
      <c r="E28">
        <v>37</v>
      </c>
      <c r="F28" s="3">
        <f t="shared" si="0"/>
        <v>2.7027027027027029E-2</v>
      </c>
      <c r="G28" s="6">
        <v>0.366198939</v>
      </c>
      <c r="H28" s="11">
        <f t="shared" si="1"/>
        <v>45000</v>
      </c>
      <c r="I28" s="11">
        <f t="shared" si="2"/>
        <v>0</v>
      </c>
      <c r="J28" s="11">
        <f t="shared" si="3"/>
        <v>0</v>
      </c>
      <c r="K28" s="11">
        <v>0</v>
      </c>
      <c r="L28" s="12">
        <f t="shared" si="4"/>
        <v>45000</v>
      </c>
    </row>
    <row r="29" spans="1:12" x14ac:dyDescent="0.2">
      <c r="A29" s="2" t="s">
        <v>100</v>
      </c>
      <c r="B29" s="2" t="s">
        <v>101</v>
      </c>
      <c r="C29" s="2" t="s">
        <v>13</v>
      </c>
      <c r="D29" s="1">
        <v>10</v>
      </c>
      <c r="E29">
        <v>20</v>
      </c>
      <c r="F29" s="3">
        <f t="shared" si="0"/>
        <v>0.5</v>
      </c>
      <c r="G29" s="6">
        <v>0.27782194599999999</v>
      </c>
      <c r="H29" s="11">
        <f t="shared" si="1"/>
        <v>45000</v>
      </c>
      <c r="I29" s="11">
        <f t="shared" si="2"/>
        <v>45000</v>
      </c>
      <c r="J29" s="11">
        <f t="shared" si="3"/>
        <v>45000</v>
      </c>
      <c r="K29" s="11">
        <f>IF(D29&gt;3,MAX(86700*G29,45000),0)</f>
        <v>45000</v>
      </c>
      <c r="L29" s="12">
        <f t="shared" si="4"/>
        <v>180000</v>
      </c>
    </row>
    <row r="30" spans="1:12" x14ac:dyDescent="0.2">
      <c r="A30" s="2" t="s">
        <v>234</v>
      </c>
      <c r="B30" s="2" t="s">
        <v>235</v>
      </c>
      <c r="C30" s="2" t="s">
        <v>13</v>
      </c>
      <c r="D30" s="1">
        <v>5</v>
      </c>
      <c r="E30">
        <v>15</v>
      </c>
      <c r="F30" s="3">
        <f t="shared" si="0"/>
        <v>0.33333333333333331</v>
      </c>
      <c r="G30" s="6">
        <v>0.64039869900000002</v>
      </c>
      <c r="H30" s="11">
        <f t="shared" si="1"/>
        <v>55522.567203300001</v>
      </c>
      <c r="I30" s="11">
        <f t="shared" si="2"/>
        <v>55522.567203300001</v>
      </c>
      <c r="J30" s="11">
        <f t="shared" si="3"/>
        <v>55522.567203300001</v>
      </c>
      <c r="K30" s="11">
        <v>0</v>
      </c>
      <c r="L30" s="12">
        <f t="shared" si="4"/>
        <v>166567.70160989999</v>
      </c>
    </row>
    <row r="31" spans="1:12" x14ac:dyDescent="0.2">
      <c r="A31" s="2" t="s">
        <v>343</v>
      </c>
      <c r="B31" s="2" t="s">
        <v>344</v>
      </c>
      <c r="C31" s="2" t="s">
        <v>13</v>
      </c>
      <c r="D31" s="1">
        <v>4</v>
      </c>
      <c r="E31">
        <v>15</v>
      </c>
      <c r="F31" s="3">
        <f t="shared" si="0"/>
        <v>0.26666666666666666</v>
      </c>
      <c r="G31" s="6">
        <v>0.48410693799999999</v>
      </c>
      <c r="H31" s="11">
        <f t="shared" si="1"/>
        <v>45000</v>
      </c>
      <c r="I31" s="11">
        <f t="shared" si="2"/>
        <v>45000</v>
      </c>
      <c r="J31" s="11">
        <f t="shared" si="3"/>
        <v>45000</v>
      </c>
      <c r="K31" s="11">
        <v>0</v>
      </c>
      <c r="L31" s="12">
        <f t="shared" si="4"/>
        <v>135000</v>
      </c>
    </row>
    <row r="32" spans="1:12" x14ac:dyDescent="0.2">
      <c r="A32" s="2" t="s">
        <v>236</v>
      </c>
      <c r="B32" s="2" t="s">
        <v>237</v>
      </c>
      <c r="C32" s="2" t="s">
        <v>13</v>
      </c>
      <c r="D32" s="1">
        <v>3</v>
      </c>
      <c r="E32">
        <v>9</v>
      </c>
      <c r="F32" s="3">
        <f t="shared" si="0"/>
        <v>0.33333333333333331</v>
      </c>
      <c r="G32" s="6">
        <v>0.45557536599999998</v>
      </c>
      <c r="H32" s="11">
        <f t="shared" si="1"/>
        <v>45000</v>
      </c>
      <c r="I32" s="11">
        <f t="shared" si="2"/>
        <v>45000</v>
      </c>
      <c r="J32" s="11">
        <f t="shared" si="3"/>
        <v>45000</v>
      </c>
      <c r="K32" s="11">
        <v>0</v>
      </c>
      <c r="L32" s="12">
        <f t="shared" si="4"/>
        <v>135000</v>
      </c>
    </row>
    <row r="33" spans="1:12" x14ac:dyDescent="0.2">
      <c r="A33" s="2" t="s">
        <v>671</v>
      </c>
      <c r="B33" s="2" t="s">
        <v>672</v>
      </c>
      <c r="C33" s="2" t="s">
        <v>13</v>
      </c>
      <c r="D33" s="1">
        <v>2</v>
      </c>
      <c r="E33">
        <v>25</v>
      </c>
      <c r="F33" s="3">
        <f t="shared" si="0"/>
        <v>0.08</v>
      </c>
      <c r="G33" s="6">
        <v>0.32576314200000001</v>
      </c>
      <c r="H33" s="11">
        <f t="shared" si="1"/>
        <v>45000</v>
      </c>
      <c r="I33" s="11">
        <f t="shared" si="2"/>
        <v>45000</v>
      </c>
      <c r="J33" s="11">
        <f t="shared" si="3"/>
        <v>0</v>
      </c>
      <c r="K33" s="11">
        <v>0</v>
      </c>
      <c r="L33" s="12">
        <f t="shared" si="4"/>
        <v>90000</v>
      </c>
    </row>
    <row r="34" spans="1:12" x14ac:dyDescent="0.2">
      <c r="A34" s="2" t="s">
        <v>395</v>
      </c>
      <c r="B34" s="2" t="s">
        <v>396</v>
      </c>
      <c r="C34" s="2" t="s">
        <v>13</v>
      </c>
      <c r="D34" s="1">
        <v>3</v>
      </c>
      <c r="E34">
        <v>13</v>
      </c>
      <c r="F34" s="3">
        <f t="shared" si="0"/>
        <v>0.23076923076923078</v>
      </c>
      <c r="G34" s="6">
        <v>0.25940265699999998</v>
      </c>
      <c r="H34" s="11">
        <f t="shared" si="1"/>
        <v>45000</v>
      </c>
      <c r="I34" s="11">
        <f t="shared" si="2"/>
        <v>45000</v>
      </c>
      <c r="J34" s="11">
        <f t="shared" si="3"/>
        <v>45000</v>
      </c>
      <c r="K34" s="11">
        <v>0</v>
      </c>
      <c r="L34" s="12">
        <f t="shared" si="4"/>
        <v>135000</v>
      </c>
    </row>
    <row r="35" spans="1:12" x14ac:dyDescent="0.2">
      <c r="A35" s="2" t="s">
        <v>278</v>
      </c>
      <c r="B35" s="2" t="s">
        <v>279</v>
      </c>
      <c r="C35" s="2" t="s">
        <v>13</v>
      </c>
      <c r="D35" s="1">
        <v>22</v>
      </c>
      <c r="E35">
        <v>71</v>
      </c>
      <c r="F35" s="3">
        <f t="shared" si="0"/>
        <v>0.30985915492957744</v>
      </c>
      <c r="G35" s="6">
        <v>0.29017238299999998</v>
      </c>
      <c r="H35" s="11">
        <f t="shared" si="1"/>
        <v>45000</v>
      </c>
      <c r="I35" s="11">
        <f t="shared" si="2"/>
        <v>45000</v>
      </c>
      <c r="J35" s="11">
        <f t="shared" si="3"/>
        <v>45000</v>
      </c>
      <c r="K35" s="11">
        <v>0</v>
      </c>
      <c r="L35" s="12">
        <f t="shared" si="4"/>
        <v>135000</v>
      </c>
    </row>
    <row r="36" spans="1:12" x14ac:dyDescent="0.2">
      <c r="A36" s="2" t="s">
        <v>349</v>
      </c>
      <c r="B36" s="2" t="s">
        <v>350</v>
      </c>
      <c r="C36" s="2" t="s">
        <v>13</v>
      </c>
      <c r="D36" s="1">
        <v>5</v>
      </c>
      <c r="E36">
        <v>19</v>
      </c>
      <c r="F36" s="3">
        <f t="shared" si="0"/>
        <v>0.26315789473684209</v>
      </c>
      <c r="G36" s="6">
        <v>0.587204685</v>
      </c>
      <c r="H36" s="11">
        <f t="shared" si="1"/>
        <v>50910.646189500003</v>
      </c>
      <c r="I36" s="11">
        <f t="shared" si="2"/>
        <v>50910.646189500003</v>
      </c>
      <c r="J36" s="11">
        <f t="shared" si="3"/>
        <v>50910.646189500003</v>
      </c>
      <c r="K36" s="11">
        <v>0</v>
      </c>
      <c r="L36" s="12">
        <f t="shared" si="4"/>
        <v>152731.93856850002</v>
      </c>
    </row>
    <row r="37" spans="1:12" x14ac:dyDescent="0.2">
      <c r="A37" s="2" t="s">
        <v>323</v>
      </c>
      <c r="B37" s="2" t="s">
        <v>324</v>
      </c>
      <c r="C37" s="2" t="s">
        <v>13</v>
      </c>
      <c r="D37" s="1">
        <v>11</v>
      </c>
      <c r="E37">
        <v>39</v>
      </c>
      <c r="F37" s="3">
        <f t="shared" si="0"/>
        <v>0.28205128205128205</v>
      </c>
      <c r="G37" s="6">
        <v>0.20080851499999999</v>
      </c>
      <c r="H37" s="11">
        <f t="shared" si="1"/>
        <v>45000</v>
      </c>
      <c r="I37" s="11">
        <f t="shared" si="2"/>
        <v>45000</v>
      </c>
      <c r="J37" s="11">
        <f t="shared" si="3"/>
        <v>45000</v>
      </c>
      <c r="K37" s="11">
        <v>0</v>
      </c>
      <c r="L37" s="12">
        <f t="shared" si="4"/>
        <v>135000</v>
      </c>
    </row>
    <row r="38" spans="1:12" x14ac:dyDescent="0.2">
      <c r="A38" s="2" t="s">
        <v>256</v>
      </c>
      <c r="B38" s="2" t="s">
        <v>257</v>
      </c>
      <c r="C38" s="2" t="s">
        <v>13</v>
      </c>
      <c r="D38" s="1">
        <v>4</v>
      </c>
      <c r="E38">
        <v>12</v>
      </c>
      <c r="F38" s="3">
        <f t="shared" si="0"/>
        <v>0.33333333333333331</v>
      </c>
      <c r="G38" s="6">
        <v>0.43729585599999998</v>
      </c>
      <c r="H38" s="11">
        <f t="shared" si="1"/>
        <v>45000</v>
      </c>
      <c r="I38" s="11">
        <f t="shared" si="2"/>
        <v>45000</v>
      </c>
      <c r="J38" s="11">
        <f t="shared" si="3"/>
        <v>45000</v>
      </c>
      <c r="K38" s="11">
        <v>0</v>
      </c>
      <c r="L38" s="12">
        <f t="shared" si="4"/>
        <v>135000</v>
      </c>
    </row>
    <row r="39" spans="1:12" x14ac:dyDescent="0.2">
      <c r="A39" s="2" t="s">
        <v>367</v>
      </c>
      <c r="B39" s="2" t="s">
        <v>368</v>
      </c>
      <c r="C39" s="2" t="s">
        <v>13</v>
      </c>
      <c r="D39" s="1">
        <v>4</v>
      </c>
      <c r="E39">
        <v>16</v>
      </c>
      <c r="F39" s="3">
        <f t="shared" si="0"/>
        <v>0.25</v>
      </c>
      <c r="G39" s="6">
        <v>0.64511110100000002</v>
      </c>
      <c r="H39" s="11">
        <f t="shared" si="1"/>
        <v>55931.132456700005</v>
      </c>
      <c r="I39" s="11">
        <f t="shared" si="2"/>
        <v>55931.132456700005</v>
      </c>
      <c r="J39" s="11">
        <f t="shared" si="3"/>
        <v>55931.132456700005</v>
      </c>
      <c r="K39" s="11">
        <v>0</v>
      </c>
      <c r="L39" s="12">
        <f t="shared" si="4"/>
        <v>167793.39737010002</v>
      </c>
    </row>
    <row r="40" spans="1:12" x14ac:dyDescent="0.2">
      <c r="A40" s="2" t="s">
        <v>659</v>
      </c>
      <c r="B40" s="2" t="s">
        <v>660</v>
      </c>
      <c r="C40" s="2" t="s">
        <v>13</v>
      </c>
      <c r="D40" s="1">
        <v>1</v>
      </c>
      <c r="E40">
        <v>12</v>
      </c>
      <c r="F40" s="3">
        <f t="shared" si="0"/>
        <v>8.3333333333333329E-2</v>
      </c>
      <c r="G40" s="6">
        <v>0.74762085599999994</v>
      </c>
      <c r="H40" s="11">
        <f t="shared" si="1"/>
        <v>64818.728215199997</v>
      </c>
      <c r="I40" s="11">
        <f t="shared" si="2"/>
        <v>0</v>
      </c>
      <c r="J40" s="11">
        <f t="shared" si="3"/>
        <v>0</v>
      </c>
      <c r="K40" s="11">
        <v>0</v>
      </c>
      <c r="L40" s="12">
        <f t="shared" si="4"/>
        <v>64818.728215199997</v>
      </c>
    </row>
    <row r="41" spans="1:12" x14ac:dyDescent="0.2">
      <c r="A41" s="2" t="s">
        <v>542</v>
      </c>
      <c r="B41" s="2" t="s">
        <v>543</v>
      </c>
      <c r="C41" s="2" t="s">
        <v>13</v>
      </c>
      <c r="D41" s="1">
        <v>1</v>
      </c>
      <c r="E41">
        <v>7</v>
      </c>
      <c r="F41" s="3">
        <f t="shared" si="0"/>
        <v>0.14285714285714285</v>
      </c>
      <c r="G41" s="6">
        <v>0.47537875400000001</v>
      </c>
      <c r="H41" s="11">
        <f t="shared" si="1"/>
        <v>45000</v>
      </c>
      <c r="I41" s="11">
        <f t="shared" si="2"/>
        <v>0</v>
      </c>
      <c r="J41" s="11">
        <f t="shared" si="3"/>
        <v>0</v>
      </c>
      <c r="K41" s="11">
        <v>0</v>
      </c>
      <c r="L41" s="12">
        <f t="shared" si="4"/>
        <v>45000</v>
      </c>
    </row>
    <row r="42" spans="1:12" x14ac:dyDescent="0.2">
      <c r="A42" s="2" t="s">
        <v>379</v>
      </c>
      <c r="B42" s="2" t="s">
        <v>380</v>
      </c>
      <c r="C42" s="2" t="s">
        <v>13</v>
      </c>
      <c r="D42" s="1">
        <v>12</v>
      </c>
      <c r="E42">
        <v>49</v>
      </c>
      <c r="F42" s="3">
        <f t="shared" si="0"/>
        <v>0.24489795918367346</v>
      </c>
      <c r="G42" s="6">
        <v>0.34801648800000001</v>
      </c>
      <c r="H42" s="11">
        <f t="shared" si="1"/>
        <v>45000</v>
      </c>
      <c r="I42" s="11">
        <f t="shared" si="2"/>
        <v>45000</v>
      </c>
      <c r="J42" s="11">
        <f t="shared" si="3"/>
        <v>45000</v>
      </c>
      <c r="K42" s="11">
        <v>0</v>
      </c>
      <c r="L42" s="12">
        <f t="shared" si="4"/>
        <v>135000</v>
      </c>
    </row>
    <row r="43" spans="1:12" x14ac:dyDescent="0.2">
      <c r="A43" s="2" t="s">
        <v>467</v>
      </c>
      <c r="B43" s="2" t="s">
        <v>468</v>
      </c>
      <c r="C43" s="2" t="s">
        <v>13</v>
      </c>
      <c r="D43" s="1">
        <v>4</v>
      </c>
      <c r="E43">
        <v>21</v>
      </c>
      <c r="F43" s="3">
        <f t="shared" si="0"/>
        <v>0.19047619047619047</v>
      </c>
      <c r="G43" s="6">
        <v>0.32552550400000002</v>
      </c>
      <c r="H43" s="11">
        <f t="shared" si="1"/>
        <v>45000</v>
      </c>
      <c r="I43" s="11">
        <f t="shared" si="2"/>
        <v>45000</v>
      </c>
      <c r="J43" s="11">
        <f t="shared" si="3"/>
        <v>45000</v>
      </c>
      <c r="K43" s="11">
        <v>0</v>
      </c>
      <c r="L43" s="12">
        <f t="shared" si="4"/>
        <v>135000</v>
      </c>
    </row>
    <row r="44" spans="1:12" x14ac:dyDescent="0.2">
      <c r="A44" s="2" t="s">
        <v>455</v>
      </c>
      <c r="B44" s="2" t="s">
        <v>456</v>
      </c>
      <c r="C44" s="2" t="s">
        <v>13</v>
      </c>
      <c r="D44" s="1">
        <v>2</v>
      </c>
      <c r="E44">
        <v>10</v>
      </c>
      <c r="F44" s="3">
        <f t="shared" si="0"/>
        <v>0.2</v>
      </c>
      <c r="G44" s="6">
        <v>0.54192266700000002</v>
      </c>
      <c r="H44" s="11">
        <f t="shared" si="1"/>
        <v>46984.695228900004</v>
      </c>
      <c r="I44" s="11">
        <f t="shared" si="2"/>
        <v>46984.695228900004</v>
      </c>
      <c r="J44" s="11">
        <f t="shared" si="3"/>
        <v>0</v>
      </c>
      <c r="K44" s="11">
        <v>0</v>
      </c>
      <c r="L44" s="12">
        <f t="shared" si="4"/>
        <v>93969.390457800007</v>
      </c>
    </row>
    <row r="45" spans="1:12" x14ac:dyDescent="0.2">
      <c r="A45" s="2" t="s">
        <v>46</v>
      </c>
      <c r="B45" s="2" t="s">
        <v>47</v>
      </c>
      <c r="C45" s="2" t="s">
        <v>13</v>
      </c>
      <c r="D45" s="1">
        <v>3</v>
      </c>
      <c r="E45">
        <v>5</v>
      </c>
      <c r="F45" s="3">
        <f t="shared" si="0"/>
        <v>0.6</v>
      </c>
      <c r="G45" s="6">
        <v>0.29895088199999997</v>
      </c>
      <c r="H45" s="11">
        <f t="shared" si="1"/>
        <v>45000</v>
      </c>
      <c r="I45" s="11">
        <f t="shared" si="2"/>
        <v>45000</v>
      </c>
      <c r="J45" s="11">
        <f t="shared" si="3"/>
        <v>45000</v>
      </c>
      <c r="K45" s="11">
        <f>IF(D45&gt;3,MAX(86700*G45,45000),0)</f>
        <v>0</v>
      </c>
      <c r="L45" s="12">
        <f t="shared" si="4"/>
        <v>135000</v>
      </c>
    </row>
    <row r="46" spans="1:12" x14ac:dyDescent="0.2">
      <c r="A46" s="2" t="s">
        <v>36</v>
      </c>
      <c r="B46" s="2" t="s">
        <v>37</v>
      </c>
      <c r="C46" s="2" t="s">
        <v>13</v>
      </c>
      <c r="D46" s="1">
        <v>7</v>
      </c>
      <c r="E46">
        <v>11</v>
      </c>
      <c r="F46" s="3">
        <f t="shared" si="0"/>
        <v>0.63636363636363635</v>
      </c>
      <c r="G46" s="6">
        <v>0.50555910000000004</v>
      </c>
      <c r="H46" s="11">
        <f t="shared" si="1"/>
        <v>45000</v>
      </c>
      <c r="I46" s="11">
        <f t="shared" si="2"/>
        <v>45000</v>
      </c>
      <c r="J46" s="11">
        <f t="shared" si="3"/>
        <v>45000</v>
      </c>
      <c r="K46" s="11">
        <f>IF(D46&gt;3,MAX(86700*G46,45000),0)</f>
        <v>45000</v>
      </c>
      <c r="L46" s="12">
        <f t="shared" si="4"/>
        <v>180000</v>
      </c>
    </row>
    <row r="47" spans="1:12" x14ac:dyDescent="0.2">
      <c r="A47" s="2" t="s">
        <v>504</v>
      </c>
      <c r="B47" s="2" t="s">
        <v>505</v>
      </c>
      <c r="C47" s="2" t="s">
        <v>13</v>
      </c>
      <c r="D47" s="1">
        <v>1</v>
      </c>
      <c r="E47">
        <v>6</v>
      </c>
      <c r="F47" s="3">
        <f t="shared" si="0"/>
        <v>0.16666666666666666</v>
      </c>
      <c r="G47" s="6">
        <v>0.40177652899999999</v>
      </c>
      <c r="H47" s="11">
        <f t="shared" si="1"/>
        <v>45000</v>
      </c>
      <c r="I47" s="11">
        <f t="shared" si="2"/>
        <v>0</v>
      </c>
      <c r="J47" s="11">
        <f t="shared" si="3"/>
        <v>0</v>
      </c>
      <c r="K47" s="11">
        <v>0</v>
      </c>
      <c r="L47" s="12">
        <f t="shared" si="4"/>
        <v>45000</v>
      </c>
    </row>
    <row r="48" spans="1:12" x14ac:dyDescent="0.2">
      <c r="A48" s="2" t="s">
        <v>522</v>
      </c>
      <c r="B48" s="2" t="s">
        <v>523</v>
      </c>
      <c r="C48" s="2" t="s">
        <v>13</v>
      </c>
      <c r="D48" s="1">
        <v>9</v>
      </c>
      <c r="E48">
        <v>57</v>
      </c>
      <c r="F48" s="3">
        <f t="shared" si="0"/>
        <v>0.15789473684210525</v>
      </c>
      <c r="G48" s="6">
        <v>0.46910602200000001</v>
      </c>
      <c r="H48" s="11">
        <f t="shared" si="1"/>
        <v>45000</v>
      </c>
      <c r="I48" s="11">
        <f t="shared" si="2"/>
        <v>45000</v>
      </c>
      <c r="J48" s="11">
        <f t="shared" si="3"/>
        <v>45000</v>
      </c>
      <c r="K48" s="11">
        <v>0</v>
      </c>
      <c r="L48" s="12">
        <f t="shared" si="4"/>
        <v>135000</v>
      </c>
    </row>
    <row r="49" spans="1:12" x14ac:dyDescent="0.2">
      <c r="A49" s="2" t="s">
        <v>733</v>
      </c>
      <c r="B49" s="2" t="s">
        <v>734</v>
      </c>
      <c r="C49" s="2" t="s">
        <v>13</v>
      </c>
      <c r="D49" s="1">
        <v>1</v>
      </c>
      <c r="E49">
        <v>24</v>
      </c>
      <c r="F49" s="3">
        <f t="shared" si="0"/>
        <v>4.1666666666666664E-2</v>
      </c>
      <c r="G49" s="6">
        <v>0.50513418499999996</v>
      </c>
      <c r="H49" s="11">
        <f t="shared" si="1"/>
        <v>45000</v>
      </c>
      <c r="I49" s="11">
        <f t="shared" si="2"/>
        <v>0</v>
      </c>
      <c r="J49" s="11">
        <f t="shared" si="3"/>
        <v>0</v>
      </c>
      <c r="K49" s="11">
        <v>0</v>
      </c>
      <c r="L49" s="12">
        <f t="shared" si="4"/>
        <v>45000</v>
      </c>
    </row>
    <row r="50" spans="1:12" x14ac:dyDescent="0.2">
      <c r="A50" s="2" t="s">
        <v>297</v>
      </c>
      <c r="B50" s="2" t="s">
        <v>298</v>
      </c>
      <c r="C50" s="2" t="s">
        <v>13</v>
      </c>
      <c r="D50" s="1">
        <v>3</v>
      </c>
      <c r="E50">
        <v>10</v>
      </c>
      <c r="F50" s="3">
        <f t="shared" si="0"/>
        <v>0.3</v>
      </c>
      <c r="G50" s="6">
        <v>0.44177476900000001</v>
      </c>
      <c r="H50" s="11">
        <f t="shared" si="1"/>
        <v>45000</v>
      </c>
      <c r="I50" s="11">
        <f t="shared" si="2"/>
        <v>45000</v>
      </c>
      <c r="J50" s="11">
        <f t="shared" si="3"/>
        <v>45000</v>
      </c>
      <c r="K50" s="11">
        <v>0</v>
      </c>
      <c r="L50" s="12">
        <f t="shared" si="4"/>
        <v>135000</v>
      </c>
    </row>
    <row r="51" spans="1:12" x14ac:dyDescent="0.2">
      <c r="A51" s="2" t="s">
        <v>152</v>
      </c>
      <c r="B51" s="2" t="s">
        <v>153</v>
      </c>
      <c r="C51" s="2" t="s">
        <v>13</v>
      </c>
      <c r="D51" s="1">
        <v>6</v>
      </c>
      <c r="E51">
        <v>14</v>
      </c>
      <c r="F51" s="3">
        <f t="shared" si="0"/>
        <v>0.42857142857142855</v>
      </c>
      <c r="G51" s="6">
        <v>0.477787144</v>
      </c>
      <c r="H51" s="11">
        <f t="shared" si="1"/>
        <v>45000</v>
      </c>
      <c r="I51" s="11">
        <f t="shared" si="2"/>
        <v>45000</v>
      </c>
      <c r="J51" s="11">
        <f t="shared" si="3"/>
        <v>45000</v>
      </c>
      <c r="K51" s="11">
        <f>IF(D51&gt;3,MAX(86700*G51,45000),0)</f>
        <v>45000</v>
      </c>
      <c r="L51" s="12">
        <f t="shared" si="4"/>
        <v>180000</v>
      </c>
    </row>
    <row r="52" spans="1:12" x14ac:dyDescent="0.2">
      <c r="A52" s="2" t="s">
        <v>707</v>
      </c>
      <c r="B52" s="2" t="s">
        <v>708</v>
      </c>
      <c r="C52" s="2" t="s">
        <v>13</v>
      </c>
      <c r="D52" s="1">
        <v>1</v>
      </c>
      <c r="E52">
        <v>16</v>
      </c>
      <c r="F52" s="3">
        <f t="shared" si="0"/>
        <v>6.25E-2</v>
      </c>
      <c r="G52" s="6">
        <v>0.282014088</v>
      </c>
      <c r="H52" s="11">
        <f t="shared" si="1"/>
        <v>45000</v>
      </c>
      <c r="I52" s="11">
        <f t="shared" si="2"/>
        <v>0</v>
      </c>
      <c r="J52" s="11">
        <f t="shared" si="3"/>
        <v>0</v>
      </c>
      <c r="K52" s="11">
        <v>0</v>
      </c>
      <c r="L52" s="12">
        <f t="shared" si="4"/>
        <v>45000</v>
      </c>
    </row>
    <row r="53" spans="1:12" x14ac:dyDescent="0.2">
      <c r="A53" s="2" t="s">
        <v>475</v>
      </c>
      <c r="B53" s="2" t="s">
        <v>476</v>
      </c>
      <c r="C53" s="2" t="s">
        <v>13</v>
      </c>
      <c r="D53" s="1">
        <v>2</v>
      </c>
      <c r="E53">
        <v>11</v>
      </c>
      <c r="F53" s="3">
        <f t="shared" si="0"/>
        <v>0.18181818181818182</v>
      </c>
      <c r="G53" s="6">
        <v>0.51771264299999997</v>
      </c>
      <c r="H53" s="11">
        <f t="shared" si="1"/>
        <v>45000</v>
      </c>
      <c r="I53" s="11">
        <f t="shared" si="2"/>
        <v>45000</v>
      </c>
      <c r="J53" s="11">
        <f t="shared" si="3"/>
        <v>0</v>
      </c>
      <c r="K53" s="11">
        <v>0</v>
      </c>
      <c r="L53" s="12">
        <f t="shared" si="4"/>
        <v>90000</v>
      </c>
    </row>
    <row r="54" spans="1:12" x14ac:dyDescent="0.2">
      <c r="A54" s="2" t="s">
        <v>438</v>
      </c>
      <c r="B54" s="2" t="s">
        <v>439</v>
      </c>
      <c r="C54" s="2" t="s">
        <v>13</v>
      </c>
      <c r="D54" s="1">
        <v>2</v>
      </c>
      <c r="E54">
        <v>10</v>
      </c>
      <c r="F54" s="3">
        <f t="shared" si="0"/>
        <v>0.2</v>
      </c>
      <c r="G54" s="6">
        <v>0.9</v>
      </c>
      <c r="H54" s="11">
        <f t="shared" si="1"/>
        <v>78030</v>
      </c>
      <c r="I54" s="11">
        <f t="shared" si="2"/>
        <v>78030</v>
      </c>
      <c r="J54" s="11">
        <f t="shared" si="3"/>
        <v>0</v>
      </c>
      <c r="K54" s="11">
        <v>0</v>
      </c>
      <c r="L54" s="12">
        <f t="shared" si="4"/>
        <v>156060</v>
      </c>
    </row>
    <row r="55" spans="1:12" x14ac:dyDescent="0.2">
      <c r="A55" s="2" t="s">
        <v>385</v>
      </c>
      <c r="B55" s="2" t="s">
        <v>386</v>
      </c>
      <c r="C55" s="2" t="s">
        <v>13</v>
      </c>
      <c r="D55" s="1">
        <v>9</v>
      </c>
      <c r="E55">
        <v>37</v>
      </c>
      <c r="F55" s="3">
        <f t="shared" si="0"/>
        <v>0.24324324324324326</v>
      </c>
      <c r="G55" s="6">
        <v>0.60092019600000002</v>
      </c>
      <c r="H55" s="11">
        <f t="shared" si="1"/>
        <v>52099.780993200002</v>
      </c>
      <c r="I55" s="11">
        <f t="shared" si="2"/>
        <v>52099.780993200002</v>
      </c>
      <c r="J55" s="11">
        <f t="shared" si="3"/>
        <v>52099.780993200002</v>
      </c>
      <c r="K55" s="11">
        <v>0</v>
      </c>
      <c r="L55" s="12">
        <f t="shared" si="4"/>
        <v>156299.34297960001</v>
      </c>
    </row>
    <row r="56" spans="1:12" x14ac:dyDescent="0.2">
      <c r="A56" s="2" t="s">
        <v>276</v>
      </c>
      <c r="B56" s="2" t="s">
        <v>277</v>
      </c>
      <c r="C56" s="2" t="s">
        <v>13</v>
      </c>
      <c r="D56" s="1">
        <v>10</v>
      </c>
      <c r="E56">
        <v>32</v>
      </c>
      <c r="F56" s="3">
        <f t="shared" si="0"/>
        <v>0.3125</v>
      </c>
      <c r="G56" s="6">
        <v>0.27301301900000002</v>
      </c>
      <c r="H56" s="11">
        <f t="shared" si="1"/>
        <v>45000</v>
      </c>
      <c r="I56" s="11">
        <f t="shared" si="2"/>
        <v>45000</v>
      </c>
      <c r="J56" s="11">
        <f t="shared" si="3"/>
        <v>45000</v>
      </c>
      <c r="K56" s="11">
        <v>0</v>
      </c>
      <c r="L56" s="12">
        <f t="shared" si="4"/>
        <v>135000</v>
      </c>
    </row>
    <row r="57" spans="1:12" x14ac:dyDescent="0.2">
      <c r="A57" s="2" t="s">
        <v>612</v>
      </c>
      <c r="B57" s="2" t="s">
        <v>613</v>
      </c>
      <c r="C57" s="2" t="s">
        <v>13</v>
      </c>
      <c r="D57" s="1">
        <v>6</v>
      </c>
      <c r="E57">
        <v>59</v>
      </c>
      <c r="F57" s="3">
        <f t="shared" si="0"/>
        <v>0.10169491525423729</v>
      </c>
      <c r="G57" s="6">
        <v>0.88088718200000005</v>
      </c>
      <c r="H57" s="11">
        <f t="shared" si="1"/>
        <v>76372.918679399998</v>
      </c>
      <c r="I57" s="11">
        <f t="shared" si="2"/>
        <v>76372.918679399998</v>
      </c>
      <c r="J57" s="11">
        <f t="shared" si="3"/>
        <v>76372.918679399998</v>
      </c>
      <c r="K57" s="11">
        <v>0</v>
      </c>
      <c r="L57" s="12">
        <f t="shared" si="4"/>
        <v>229118.75603819999</v>
      </c>
    </row>
    <row r="58" spans="1:12" x14ac:dyDescent="0.2">
      <c r="A58" s="2" t="s">
        <v>577</v>
      </c>
      <c r="B58" s="2" t="s">
        <v>578</v>
      </c>
      <c r="C58" s="2" t="s">
        <v>13</v>
      </c>
      <c r="D58" s="1">
        <v>1</v>
      </c>
      <c r="E58">
        <v>8</v>
      </c>
      <c r="F58" s="3">
        <f t="shared" si="0"/>
        <v>0.125</v>
      </c>
      <c r="G58" s="6">
        <v>0.53561961000000002</v>
      </c>
      <c r="H58" s="11">
        <f t="shared" si="1"/>
        <v>46438.220186999999</v>
      </c>
      <c r="I58" s="11">
        <f t="shared" si="2"/>
        <v>0</v>
      </c>
      <c r="J58" s="11">
        <f t="shared" si="3"/>
        <v>0</v>
      </c>
      <c r="K58" s="11">
        <v>0</v>
      </c>
      <c r="L58" s="12">
        <f t="shared" si="4"/>
        <v>46438.220186999999</v>
      </c>
    </row>
    <row r="59" spans="1:12" x14ac:dyDescent="0.2">
      <c r="A59" s="2" t="s">
        <v>112</v>
      </c>
      <c r="B59" s="2" t="s">
        <v>113</v>
      </c>
      <c r="C59" s="2" t="s">
        <v>13</v>
      </c>
      <c r="D59" s="1">
        <v>8</v>
      </c>
      <c r="E59">
        <v>16</v>
      </c>
      <c r="F59" s="3">
        <f t="shared" si="0"/>
        <v>0.5</v>
      </c>
      <c r="G59" s="6">
        <v>0.62104952700000005</v>
      </c>
      <c r="H59" s="11">
        <f t="shared" si="1"/>
        <v>53844.993990900002</v>
      </c>
      <c r="I59" s="11">
        <f t="shared" si="2"/>
        <v>53844.993990900002</v>
      </c>
      <c r="J59" s="11">
        <f t="shared" si="3"/>
        <v>53844.993990900002</v>
      </c>
      <c r="K59" s="11">
        <f>IF(D59&gt;3,MAX(86700*G59,45000),0)</f>
        <v>53844.993990900002</v>
      </c>
      <c r="L59" s="12">
        <f t="shared" si="4"/>
        <v>215379.97596360001</v>
      </c>
    </row>
    <row r="60" spans="1:12" x14ac:dyDescent="0.2">
      <c r="A60" s="2" t="s">
        <v>216</v>
      </c>
      <c r="B60" s="2" t="s">
        <v>217</v>
      </c>
      <c r="C60" s="2" t="s">
        <v>13</v>
      </c>
      <c r="D60" s="1">
        <v>5</v>
      </c>
      <c r="E60">
        <v>14</v>
      </c>
      <c r="F60" s="3">
        <f t="shared" si="0"/>
        <v>0.35714285714285715</v>
      </c>
      <c r="G60" s="6">
        <v>0.486912287</v>
      </c>
      <c r="H60" s="11">
        <f t="shared" si="1"/>
        <v>45000</v>
      </c>
      <c r="I60" s="11">
        <f t="shared" si="2"/>
        <v>45000</v>
      </c>
      <c r="J60" s="11">
        <f t="shared" si="3"/>
        <v>45000</v>
      </c>
      <c r="K60" s="11">
        <f>IF(D60&gt;3,MAX(86700*G60,45000),0)</f>
        <v>45000</v>
      </c>
      <c r="L60" s="12">
        <f t="shared" si="4"/>
        <v>180000</v>
      </c>
    </row>
    <row r="61" spans="1:12" x14ac:dyDescent="0.2">
      <c r="A61" s="2" t="s">
        <v>610</v>
      </c>
      <c r="B61" s="2" t="s">
        <v>611</v>
      </c>
      <c r="C61" s="2" t="s">
        <v>13</v>
      </c>
      <c r="D61" s="1">
        <v>2</v>
      </c>
      <c r="E61">
        <v>19</v>
      </c>
      <c r="F61" s="3">
        <f t="shared" si="0"/>
        <v>0.10526315789473684</v>
      </c>
      <c r="G61" s="6">
        <v>0.05</v>
      </c>
      <c r="H61" s="11">
        <f t="shared" si="1"/>
        <v>45000</v>
      </c>
      <c r="I61" s="11">
        <f t="shared" si="2"/>
        <v>45000</v>
      </c>
      <c r="J61" s="11">
        <f t="shared" si="3"/>
        <v>0</v>
      </c>
      <c r="K61" s="11">
        <v>0</v>
      </c>
      <c r="L61" s="12">
        <f t="shared" si="4"/>
        <v>90000</v>
      </c>
    </row>
    <row r="62" spans="1:12" x14ac:dyDescent="0.2">
      <c r="A62" s="2" t="s">
        <v>76</v>
      </c>
      <c r="B62" s="2" t="s">
        <v>77</v>
      </c>
      <c r="C62" s="2" t="s">
        <v>13</v>
      </c>
      <c r="D62" s="1">
        <v>7</v>
      </c>
      <c r="E62">
        <v>13</v>
      </c>
      <c r="F62" s="3">
        <f t="shared" si="0"/>
        <v>0.53846153846153844</v>
      </c>
      <c r="G62" s="6">
        <v>0.58090132999999999</v>
      </c>
      <c r="H62" s="11">
        <f t="shared" si="1"/>
        <v>50364.145311</v>
      </c>
      <c r="I62" s="11">
        <f t="shared" si="2"/>
        <v>50364.145311</v>
      </c>
      <c r="J62" s="11">
        <f t="shared" si="3"/>
        <v>50364.145311</v>
      </c>
      <c r="K62" s="11">
        <f>IF(D62&gt;3,MAX(86700*G62,45000),0)</f>
        <v>50364.145311</v>
      </c>
      <c r="L62" s="12">
        <f t="shared" si="4"/>
        <v>201456.581244</v>
      </c>
    </row>
    <row r="63" spans="1:12" x14ac:dyDescent="0.2">
      <c r="A63" s="2" t="s">
        <v>673</v>
      </c>
      <c r="B63" s="2" t="s">
        <v>674</v>
      </c>
      <c r="C63" s="2" t="s">
        <v>13</v>
      </c>
      <c r="D63" s="1">
        <v>2</v>
      </c>
      <c r="E63">
        <v>26</v>
      </c>
      <c r="F63" s="3">
        <f t="shared" si="0"/>
        <v>7.6923076923076927E-2</v>
      </c>
      <c r="G63" s="6">
        <v>0.22155409000000001</v>
      </c>
      <c r="H63" s="11">
        <f t="shared" si="1"/>
        <v>45000</v>
      </c>
      <c r="I63" s="11">
        <f t="shared" si="2"/>
        <v>45000</v>
      </c>
      <c r="J63" s="11">
        <f t="shared" si="3"/>
        <v>0</v>
      </c>
      <c r="K63" s="11">
        <v>0</v>
      </c>
      <c r="L63" s="12">
        <f t="shared" si="4"/>
        <v>90000</v>
      </c>
    </row>
    <row r="64" spans="1:12" x14ac:dyDescent="0.2">
      <c r="A64" s="2" t="s">
        <v>80</v>
      </c>
      <c r="B64" s="2" t="s">
        <v>81</v>
      </c>
      <c r="C64" s="2" t="s">
        <v>13</v>
      </c>
      <c r="D64" s="1">
        <v>8</v>
      </c>
      <c r="E64">
        <v>15</v>
      </c>
      <c r="F64" s="3">
        <f t="shared" si="0"/>
        <v>0.53333333333333333</v>
      </c>
      <c r="G64" s="6">
        <v>0.67750400099999997</v>
      </c>
      <c r="H64" s="11">
        <f t="shared" si="1"/>
        <v>58739.596886699997</v>
      </c>
      <c r="I64" s="11">
        <f t="shared" si="2"/>
        <v>58739.596886699997</v>
      </c>
      <c r="J64" s="11">
        <f t="shared" si="3"/>
        <v>58739.596886699997</v>
      </c>
      <c r="K64" s="11">
        <f>IF(D64&gt;3,MAX(86700*G64,45000),0)</f>
        <v>58739.596886699997</v>
      </c>
      <c r="L64" s="12">
        <f t="shared" si="4"/>
        <v>234958.38754679999</v>
      </c>
    </row>
    <row r="65" spans="1:12" x14ac:dyDescent="0.2">
      <c r="A65" s="2" t="s">
        <v>226</v>
      </c>
      <c r="B65" s="2" t="s">
        <v>227</v>
      </c>
      <c r="C65" s="2" t="s">
        <v>13</v>
      </c>
      <c r="D65" s="1">
        <v>8</v>
      </c>
      <c r="E65">
        <v>23</v>
      </c>
      <c r="F65" s="3">
        <f t="shared" si="0"/>
        <v>0.34782608695652173</v>
      </c>
      <c r="G65" s="6">
        <v>0.564261609</v>
      </c>
      <c r="H65" s="11">
        <f t="shared" si="1"/>
        <v>48921.481500299997</v>
      </c>
      <c r="I65" s="11">
        <f t="shared" si="2"/>
        <v>48921.481500299997</v>
      </c>
      <c r="J65" s="11">
        <f t="shared" si="3"/>
        <v>48921.481500299997</v>
      </c>
      <c r="K65" s="11">
        <v>0</v>
      </c>
      <c r="L65" s="12">
        <f t="shared" si="4"/>
        <v>146764.44450089999</v>
      </c>
    </row>
    <row r="66" spans="1:12" x14ac:dyDescent="0.2">
      <c r="A66" s="2" t="s">
        <v>600</v>
      </c>
      <c r="B66" s="2" t="s">
        <v>601</v>
      </c>
      <c r="C66" s="2" t="s">
        <v>13</v>
      </c>
      <c r="D66" s="1">
        <v>1</v>
      </c>
      <c r="E66">
        <v>9</v>
      </c>
      <c r="F66" s="3">
        <f t="shared" ref="F66:F129" si="5">D66/E66</f>
        <v>0.1111111111111111</v>
      </c>
      <c r="G66" s="6">
        <v>0.42130405700000001</v>
      </c>
      <c r="H66" s="11">
        <f t="shared" ref="H66:H129" si="6">MAX(86700*G66,45000)</f>
        <v>45000</v>
      </c>
      <c r="I66" s="11">
        <f t="shared" ref="I66:I129" si="7">IF(D66&gt;1,MAX(86700*G66,45000),0)</f>
        <v>0</v>
      </c>
      <c r="J66" s="11">
        <f t="shared" ref="J66:J129" si="8">IF(D66&gt;2,MAX(86700*G66,45000),0)</f>
        <v>0</v>
      </c>
      <c r="K66" s="11">
        <v>0</v>
      </c>
      <c r="L66" s="12">
        <f t="shared" ref="L66:L129" si="9">SUM(H66:K66)</f>
        <v>45000</v>
      </c>
    </row>
    <row r="67" spans="1:12" x14ac:dyDescent="0.2">
      <c r="A67" s="2" t="s">
        <v>759</v>
      </c>
      <c r="B67" s="2" t="s">
        <v>760</v>
      </c>
      <c r="C67" s="2" t="s">
        <v>13</v>
      </c>
      <c r="D67" s="1">
        <v>1</v>
      </c>
      <c r="E67">
        <v>218</v>
      </c>
      <c r="F67" s="3">
        <f t="shared" si="5"/>
        <v>4.5871559633027525E-3</v>
      </c>
      <c r="G67" s="6">
        <v>0.47928635600000002</v>
      </c>
      <c r="H67" s="11">
        <f t="shared" si="6"/>
        <v>45000</v>
      </c>
      <c r="I67" s="11">
        <f t="shared" si="7"/>
        <v>0</v>
      </c>
      <c r="J67" s="11">
        <f t="shared" si="8"/>
        <v>0</v>
      </c>
      <c r="K67" s="11">
        <v>0</v>
      </c>
      <c r="L67" s="12">
        <f t="shared" si="9"/>
        <v>45000</v>
      </c>
    </row>
    <row r="68" spans="1:12" x14ac:dyDescent="0.2">
      <c r="A68" s="2" t="s">
        <v>132</v>
      </c>
      <c r="B68" s="2" t="s">
        <v>133</v>
      </c>
      <c r="C68" s="2" t="s">
        <v>13</v>
      </c>
      <c r="D68" s="1">
        <v>5</v>
      </c>
      <c r="E68">
        <v>11</v>
      </c>
      <c r="F68" s="3">
        <f t="shared" si="5"/>
        <v>0.45454545454545453</v>
      </c>
      <c r="G68" s="6">
        <v>0.75370231300000001</v>
      </c>
      <c r="H68" s="11">
        <f t="shared" si="6"/>
        <v>65345.990537099999</v>
      </c>
      <c r="I68" s="11">
        <f t="shared" si="7"/>
        <v>65345.990537099999</v>
      </c>
      <c r="J68" s="11">
        <f t="shared" si="8"/>
        <v>65345.990537099999</v>
      </c>
      <c r="K68" s="11">
        <f>IF(D68&gt;3,MAX(86700*G68,45000),0)</f>
        <v>65345.990537099999</v>
      </c>
      <c r="L68" s="12">
        <f t="shared" si="9"/>
        <v>261383.96214839999</v>
      </c>
    </row>
    <row r="69" spans="1:12" x14ac:dyDescent="0.2">
      <c r="A69" s="2" t="s">
        <v>587</v>
      </c>
      <c r="B69" s="2" t="s">
        <v>588</v>
      </c>
      <c r="C69" s="2" t="s">
        <v>13</v>
      </c>
      <c r="D69" s="1">
        <v>2</v>
      </c>
      <c r="E69">
        <v>17</v>
      </c>
      <c r="F69" s="3">
        <f t="shared" si="5"/>
        <v>0.11764705882352941</v>
      </c>
      <c r="G69" s="6">
        <v>0.49701902399999998</v>
      </c>
      <c r="H69" s="11">
        <f t="shared" si="6"/>
        <v>45000</v>
      </c>
      <c r="I69" s="11">
        <f t="shared" si="7"/>
        <v>45000</v>
      </c>
      <c r="J69" s="11">
        <f t="shared" si="8"/>
        <v>0</v>
      </c>
      <c r="K69" s="11">
        <v>0</v>
      </c>
      <c r="L69" s="12">
        <f t="shared" si="9"/>
        <v>90000</v>
      </c>
    </row>
    <row r="70" spans="1:12" x14ac:dyDescent="0.2">
      <c r="A70" s="2" t="s">
        <v>739</v>
      </c>
      <c r="B70" s="2" t="s">
        <v>740</v>
      </c>
      <c r="C70" s="2" t="s">
        <v>13</v>
      </c>
      <c r="D70" s="1">
        <v>1</v>
      </c>
      <c r="E70">
        <v>28</v>
      </c>
      <c r="F70" s="3">
        <f t="shared" si="5"/>
        <v>3.5714285714285712E-2</v>
      </c>
      <c r="G70" s="6">
        <v>0.36121586500000002</v>
      </c>
      <c r="H70" s="11">
        <f t="shared" si="6"/>
        <v>45000</v>
      </c>
      <c r="I70" s="11">
        <f t="shared" si="7"/>
        <v>0</v>
      </c>
      <c r="J70" s="11">
        <f t="shared" si="8"/>
        <v>0</v>
      </c>
      <c r="K70" s="11">
        <v>0</v>
      </c>
      <c r="L70" s="12">
        <f t="shared" si="9"/>
        <v>45000</v>
      </c>
    </row>
    <row r="71" spans="1:12" x14ac:dyDescent="0.2">
      <c r="A71" s="2" t="s">
        <v>602</v>
      </c>
      <c r="B71" s="2" t="s">
        <v>603</v>
      </c>
      <c r="C71" s="2" t="s">
        <v>13</v>
      </c>
      <c r="D71" s="1">
        <v>20</v>
      </c>
      <c r="E71">
        <v>186</v>
      </c>
      <c r="F71" s="3">
        <f t="shared" si="5"/>
        <v>0.10752688172043011</v>
      </c>
      <c r="G71" s="6">
        <v>0.82077291200000002</v>
      </c>
      <c r="H71" s="11">
        <f t="shared" si="6"/>
        <v>71161.011470400001</v>
      </c>
      <c r="I71" s="11">
        <f t="shared" si="7"/>
        <v>71161.011470400001</v>
      </c>
      <c r="J71" s="11">
        <f t="shared" si="8"/>
        <v>71161.011470400001</v>
      </c>
      <c r="K71" s="11">
        <v>0</v>
      </c>
      <c r="L71" s="12">
        <f t="shared" si="9"/>
        <v>213483.0344112</v>
      </c>
    </row>
    <row r="72" spans="1:12" x14ac:dyDescent="0.2">
      <c r="A72" s="2" t="s">
        <v>369</v>
      </c>
      <c r="B72" s="2" t="s">
        <v>370</v>
      </c>
      <c r="C72" s="2" t="s">
        <v>13</v>
      </c>
      <c r="D72" s="1">
        <v>4</v>
      </c>
      <c r="E72">
        <v>16</v>
      </c>
      <c r="F72" s="3">
        <f t="shared" si="5"/>
        <v>0.25</v>
      </c>
      <c r="G72" s="6">
        <v>0.40828753899999998</v>
      </c>
      <c r="H72" s="11">
        <f t="shared" si="6"/>
        <v>45000</v>
      </c>
      <c r="I72" s="11">
        <f t="shared" si="7"/>
        <v>45000</v>
      </c>
      <c r="J72" s="11">
        <f t="shared" si="8"/>
        <v>45000</v>
      </c>
      <c r="K72" s="11">
        <v>0</v>
      </c>
      <c r="L72" s="12">
        <f t="shared" si="9"/>
        <v>135000</v>
      </c>
    </row>
    <row r="73" spans="1:12" x14ac:dyDescent="0.2">
      <c r="A73" s="2" t="s">
        <v>228</v>
      </c>
      <c r="B73" s="2" t="s">
        <v>229</v>
      </c>
      <c r="C73" s="2" t="s">
        <v>13</v>
      </c>
      <c r="D73" s="1">
        <v>9</v>
      </c>
      <c r="E73">
        <v>26</v>
      </c>
      <c r="F73" s="3">
        <f t="shared" si="5"/>
        <v>0.34615384615384615</v>
      </c>
      <c r="G73" s="6">
        <v>0.32239568200000002</v>
      </c>
      <c r="H73" s="11">
        <f t="shared" si="6"/>
        <v>45000</v>
      </c>
      <c r="I73" s="11">
        <f t="shared" si="7"/>
        <v>45000</v>
      </c>
      <c r="J73" s="11">
        <f t="shared" si="8"/>
        <v>45000</v>
      </c>
      <c r="K73" s="11">
        <v>0</v>
      </c>
      <c r="L73" s="12">
        <f t="shared" si="9"/>
        <v>135000</v>
      </c>
    </row>
    <row r="74" spans="1:12" x14ac:dyDescent="0.2">
      <c r="A74" s="2" t="s">
        <v>309</v>
      </c>
      <c r="B74" s="2" t="s">
        <v>310</v>
      </c>
      <c r="C74" s="2" t="s">
        <v>13</v>
      </c>
      <c r="D74" s="1">
        <v>2</v>
      </c>
      <c r="E74">
        <v>7</v>
      </c>
      <c r="F74" s="3">
        <f t="shared" si="5"/>
        <v>0.2857142857142857</v>
      </c>
      <c r="G74" s="6">
        <v>0.495858515</v>
      </c>
      <c r="H74" s="11">
        <f t="shared" si="6"/>
        <v>45000</v>
      </c>
      <c r="I74" s="11">
        <f t="shared" si="7"/>
        <v>45000</v>
      </c>
      <c r="J74" s="11">
        <f t="shared" si="8"/>
        <v>0</v>
      </c>
      <c r="K74" s="11">
        <v>0</v>
      </c>
      <c r="L74" s="12">
        <f t="shared" si="9"/>
        <v>90000</v>
      </c>
    </row>
    <row r="75" spans="1:12" x14ac:dyDescent="0.2">
      <c r="A75" s="2" t="s">
        <v>363</v>
      </c>
      <c r="B75" s="2" t="s">
        <v>364</v>
      </c>
      <c r="C75" s="2" t="s">
        <v>13</v>
      </c>
      <c r="D75" s="1">
        <v>2</v>
      </c>
      <c r="E75">
        <v>8</v>
      </c>
      <c r="F75" s="3">
        <f t="shared" si="5"/>
        <v>0.25</v>
      </c>
      <c r="G75" s="6">
        <v>0.37509128400000002</v>
      </c>
      <c r="H75" s="11">
        <f t="shared" si="6"/>
        <v>45000</v>
      </c>
      <c r="I75" s="11">
        <f t="shared" si="7"/>
        <v>45000</v>
      </c>
      <c r="J75" s="11">
        <f t="shared" si="8"/>
        <v>0</v>
      </c>
      <c r="K75" s="11">
        <v>0</v>
      </c>
      <c r="L75" s="12">
        <f t="shared" si="9"/>
        <v>90000</v>
      </c>
    </row>
    <row r="76" spans="1:12" x14ac:dyDescent="0.2">
      <c r="A76" s="2" t="s">
        <v>274</v>
      </c>
      <c r="B76" s="2" t="s">
        <v>275</v>
      </c>
      <c r="C76" s="2" t="s">
        <v>13</v>
      </c>
      <c r="D76" s="1">
        <v>165</v>
      </c>
      <c r="E76">
        <v>502</v>
      </c>
      <c r="F76" s="3">
        <f t="shared" si="5"/>
        <v>0.32868525896414341</v>
      </c>
      <c r="G76" s="6">
        <v>0.59246764100000004</v>
      </c>
      <c r="H76" s="11">
        <f t="shared" si="6"/>
        <v>51366.944474700002</v>
      </c>
      <c r="I76" s="11">
        <f t="shared" si="7"/>
        <v>51366.944474700002</v>
      </c>
      <c r="J76" s="11">
        <f t="shared" si="8"/>
        <v>51366.944474700002</v>
      </c>
      <c r="K76" s="11">
        <v>0</v>
      </c>
      <c r="L76" s="12">
        <f t="shared" si="9"/>
        <v>154100.83342410001</v>
      </c>
    </row>
    <row r="77" spans="1:12" x14ac:dyDescent="0.2">
      <c r="A77" s="2" t="s">
        <v>136</v>
      </c>
      <c r="B77" s="2" t="s">
        <v>137</v>
      </c>
      <c r="C77" s="2" t="s">
        <v>13</v>
      </c>
      <c r="D77" s="1">
        <v>5</v>
      </c>
      <c r="E77">
        <v>11</v>
      </c>
      <c r="F77" s="3">
        <f t="shared" si="5"/>
        <v>0.45454545454545453</v>
      </c>
      <c r="G77" s="6">
        <v>0.47930340399999999</v>
      </c>
      <c r="H77" s="11">
        <f t="shared" si="6"/>
        <v>45000</v>
      </c>
      <c r="I77" s="11">
        <f t="shared" si="7"/>
        <v>45000</v>
      </c>
      <c r="J77" s="11">
        <f t="shared" si="8"/>
        <v>45000</v>
      </c>
      <c r="K77" s="11">
        <f>IF(D77&gt;3,MAX(86700*G77,45000),0)</f>
        <v>45000</v>
      </c>
      <c r="L77" s="12">
        <f t="shared" si="9"/>
        <v>180000</v>
      </c>
    </row>
    <row r="78" spans="1:12" x14ac:dyDescent="0.2">
      <c r="A78" s="2" t="s">
        <v>552</v>
      </c>
      <c r="B78" s="2" t="s">
        <v>553</v>
      </c>
      <c r="C78" s="2" t="s">
        <v>13</v>
      </c>
      <c r="D78" s="1">
        <v>1</v>
      </c>
      <c r="E78">
        <v>7</v>
      </c>
      <c r="F78" s="3">
        <f t="shared" si="5"/>
        <v>0.14285714285714285</v>
      </c>
      <c r="G78" s="6">
        <v>0.35533044600000002</v>
      </c>
      <c r="H78" s="11">
        <f t="shared" si="6"/>
        <v>45000</v>
      </c>
      <c r="I78" s="11">
        <f t="shared" si="7"/>
        <v>0</v>
      </c>
      <c r="J78" s="11">
        <f t="shared" si="8"/>
        <v>0</v>
      </c>
      <c r="K78" s="11">
        <v>0</v>
      </c>
      <c r="L78" s="12">
        <f t="shared" si="9"/>
        <v>45000</v>
      </c>
    </row>
    <row r="79" spans="1:12" x14ac:dyDescent="0.2">
      <c r="A79" s="2" t="s">
        <v>516</v>
      </c>
      <c r="B79" s="2" t="s">
        <v>517</v>
      </c>
      <c r="C79" s="2" t="s">
        <v>13</v>
      </c>
      <c r="D79" s="1">
        <v>1</v>
      </c>
      <c r="E79">
        <v>6</v>
      </c>
      <c r="F79" s="3">
        <f t="shared" si="5"/>
        <v>0.16666666666666666</v>
      </c>
      <c r="G79" s="6">
        <v>0.4481407</v>
      </c>
      <c r="H79" s="11">
        <f t="shared" si="6"/>
        <v>45000</v>
      </c>
      <c r="I79" s="11">
        <f t="shared" si="7"/>
        <v>0</v>
      </c>
      <c r="J79" s="11">
        <f t="shared" si="8"/>
        <v>0</v>
      </c>
      <c r="K79" s="11">
        <v>0</v>
      </c>
      <c r="L79" s="12">
        <f t="shared" si="9"/>
        <v>45000</v>
      </c>
    </row>
    <row r="80" spans="1:12" x14ac:dyDescent="0.2">
      <c r="A80" s="2" t="s">
        <v>598</v>
      </c>
      <c r="B80" s="2" t="s">
        <v>599</v>
      </c>
      <c r="C80" s="2" t="s">
        <v>13</v>
      </c>
      <c r="D80" s="1">
        <v>2</v>
      </c>
      <c r="E80">
        <v>18</v>
      </c>
      <c r="F80" s="3">
        <f t="shared" si="5"/>
        <v>0.1111111111111111</v>
      </c>
      <c r="G80" s="6">
        <v>8.1091053999999996E-2</v>
      </c>
      <c r="H80" s="11">
        <f t="shared" si="6"/>
        <v>45000</v>
      </c>
      <c r="I80" s="11">
        <f t="shared" si="7"/>
        <v>45000</v>
      </c>
      <c r="J80" s="11">
        <f t="shared" si="8"/>
        <v>0</v>
      </c>
      <c r="K80" s="11">
        <v>0</v>
      </c>
      <c r="L80" s="12">
        <f t="shared" si="9"/>
        <v>90000</v>
      </c>
    </row>
    <row r="81" spans="1:12" x14ac:dyDescent="0.2">
      <c r="A81" s="2" t="s">
        <v>180</v>
      </c>
      <c r="B81" s="2" t="s">
        <v>181</v>
      </c>
      <c r="C81" s="2" t="s">
        <v>13</v>
      </c>
      <c r="D81" s="1">
        <v>2</v>
      </c>
      <c r="E81">
        <v>5</v>
      </c>
      <c r="F81" s="3">
        <f t="shared" si="5"/>
        <v>0.4</v>
      </c>
      <c r="G81" s="6">
        <v>0.72491788899999998</v>
      </c>
      <c r="H81" s="11">
        <f t="shared" si="6"/>
        <v>62850.380976299995</v>
      </c>
      <c r="I81" s="11">
        <f t="shared" si="7"/>
        <v>62850.380976299995</v>
      </c>
      <c r="J81" s="11">
        <f t="shared" si="8"/>
        <v>0</v>
      </c>
      <c r="K81" s="11">
        <f>IF(D81&gt;3,MAX(86700*G81,45000),0)</f>
        <v>0</v>
      </c>
      <c r="L81" s="12">
        <f t="shared" si="9"/>
        <v>125700.76195259999</v>
      </c>
    </row>
    <row r="82" spans="1:12" x14ac:dyDescent="0.2">
      <c r="A82" s="2" t="s">
        <v>44</v>
      </c>
      <c r="B82" s="2" t="s">
        <v>45</v>
      </c>
      <c r="C82" s="2" t="s">
        <v>13</v>
      </c>
      <c r="D82" s="1">
        <v>8</v>
      </c>
      <c r="E82">
        <v>13</v>
      </c>
      <c r="F82" s="3">
        <f t="shared" si="5"/>
        <v>0.61538461538461542</v>
      </c>
      <c r="G82" s="6">
        <v>0.54106690800000001</v>
      </c>
      <c r="H82" s="11">
        <f t="shared" si="6"/>
        <v>46910.500923600004</v>
      </c>
      <c r="I82" s="11">
        <f t="shared" si="7"/>
        <v>46910.500923600004</v>
      </c>
      <c r="J82" s="11">
        <f t="shared" si="8"/>
        <v>46910.500923600004</v>
      </c>
      <c r="K82" s="11">
        <f>IF(D82&gt;3,MAX(86700*G82,45000),0)</f>
        <v>46910.500923600004</v>
      </c>
      <c r="L82" s="12">
        <f t="shared" si="9"/>
        <v>187642.00369440002</v>
      </c>
    </row>
    <row r="83" spans="1:12" x14ac:dyDescent="0.2">
      <c r="A83" s="2" t="s">
        <v>188</v>
      </c>
      <c r="B83" s="2" t="s">
        <v>45</v>
      </c>
      <c r="C83" s="2" t="s">
        <v>13</v>
      </c>
      <c r="D83" s="1">
        <v>4</v>
      </c>
      <c r="E83">
        <v>10</v>
      </c>
      <c r="F83" s="3">
        <f t="shared" si="5"/>
        <v>0.4</v>
      </c>
      <c r="G83" s="6">
        <v>0.28920868</v>
      </c>
      <c r="H83" s="11">
        <f t="shared" si="6"/>
        <v>45000</v>
      </c>
      <c r="I83" s="11">
        <f t="shared" si="7"/>
        <v>45000</v>
      </c>
      <c r="J83" s="11">
        <f t="shared" si="8"/>
        <v>45000</v>
      </c>
      <c r="K83" s="11">
        <f>IF(D83&gt;3,MAX(86700*G83,45000),0)</f>
        <v>45000</v>
      </c>
      <c r="L83" s="12">
        <f t="shared" si="9"/>
        <v>180000</v>
      </c>
    </row>
    <row r="84" spans="1:12" x14ac:dyDescent="0.2">
      <c r="A84" s="2" t="s">
        <v>477</v>
      </c>
      <c r="B84" s="2" t="s">
        <v>45</v>
      </c>
      <c r="C84" s="2" t="s">
        <v>13</v>
      </c>
      <c r="D84" s="1">
        <v>2</v>
      </c>
      <c r="E84">
        <v>11</v>
      </c>
      <c r="F84" s="3">
        <f t="shared" si="5"/>
        <v>0.18181818181818182</v>
      </c>
      <c r="G84" s="6">
        <v>0.56486566599999999</v>
      </c>
      <c r="H84" s="11">
        <f t="shared" si="6"/>
        <v>48973.853242199999</v>
      </c>
      <c r="I84" s="11">
        <f t="shared" si="7"/>
        <v>48973.853242199999</v>
      </c>
      <c r="J84" s="11">
        <f t="shared" si="8"/>
        <v>0</v>
      </c>
      <c r="K84" s="11">
        <v>0</v>
      </c>
      <c r="L84" s="12">
        <f t="shared" si="9"/>
        <v>97947.706484399998</v>
      </c>
    </row>
    <row r="85" spans="1:12" x14ac:dyDescent="0.2">
      <c r="A85" s="2" t="s">
        <v>138</v>
      </c>
      <c r="B85" s="2" t="s">
        <v>139</v>
      </c>
      <c r="C85" s="2" t="s">
        <v>13</v>
      </c>
      <c r="D85" s="1">
        <v>9</v>
      </c>
      <c r="E85">
        <v>20</v>
      </c>
      <c r="F85" s="3">
        <f t="shared" si="5"/>
        <v>0.45</v>
      </c>
      <c r="G85" s="6">
        <v>0.381501802</v>
      </c>
      <c r="H85" s="11">
        <f t="shared" si="6"/>
        <v>45000</v>
      </c>
      <c r="I85" s="11">
        <f t="shared" si="7"/>
        <v>45000</v>
      </c>
      <c r="J85" s="11">
        <f t="shared" si="8"/>
        <v>45000</v>
      </c>
      <c r="K85" s="11">
        <f>IF(D85&gt;3,MAX(86700*G85,45000),0)</f>
        <v>45000</v>
      </c>
      <c r="L85" s="12">
        <f t="shared" si="9"/>
        <v>180000</v>
      </c>
    </row>
    <row r="86" spans="1:12" x14ac:dyDescent="0.2">
      <c r="A86" s="2" t="s">
        <v>96</v>
      </c>
      <c r="B86" s="2" t="s">
        <v>97</v>
      </c>
      <c r="C86" s="2" t="s">
        <v>13</v>
      </c>
      <c r="D86" s="1">
        <v>4</v>
      </c>
      <c r="E86">
        <v>8</v>
      </c>
      <c r="F86" s="3">
        <f t="shared" si="5"/>
        <v>0.5</v>
      </c>
      <c r="G86" s="6">
        <v>0.05</v>
      </c>
      <c r="H86" s="11">
        <f t="shared" si="6"/>
        <v>45000</v>
      </c>
      <c r="I86" s="11">
        <f t="shared" si="7"/>
        <v>45000</v>
      </c>
      <c r="J86" s="11">
        <f t="shared" si="8"/>
        <v>45000</v>
      </c>
      <c r="K86" s="11">
        <f>IF(D86&gt;3,MAX(86700*G86,45000),0)</f>
        <v>45000</v>
      </c>
      <c r="L86" s="12">
        <f t="shared" si="9"/>
        <v>180000</v>
      </c>
    </row>
    <row r="87" spans="1:12" x14ac:dyDescent="0.2">
      <c r="A87" s="2" t="s">
        <v>116</v>
      </c>
      <c r="B87" s="2" t="s">
        <v>117</v>
      </c>
      <c r="C87" s="2" t="s">
        <v>13</v>
      </c>
      <c r="D87" s="1">
        <v>4</v>
      </c>
      <c r="E87">
        <v>8</v>
      </c>
      <c r="F87" s="3">
        <f t="shared" si="5"/>
        <v>0.5</v>
      </c>
      <c r="G87" s="6">
        <v>0.348357466</v>
      </c>
      <c r="H87" s="11">
        <f t="shared" si="6"/>
        <v>45000</v>
      </c>
      <c r="I87" s="11">
        <f t="shared" si="7"/>
        <v>45000</v>
      </c>
      <c r="J87" s="11">
        <f t="shared" si="8"/>
        <v>45000</v>
      </c>
      <c r="K87" s="11">
        <f>IF(D87&gt;3,MAX(86700*G87,45000),0)</f>
        <v>45000</v>
      </c>
      <c r="L87" s="12">
        <f t="shared" si="9"/>
        <v>180000</v>
      </c>
    </row>
    <row r="88" spans="1:12" x14ac:dyDescent="0.2">
      <c r="A88" s="2" t="s">
        <v>554</v>
      </c>
      <c r="B88" s="2" t="s">
        <v>555</v>
      </c>
      <c r="C88" s="2" t="s">
        <v>13</v>
      </c>
      <c r="D88" s="1">
        <v>1</v>
      </c>
      <c r="E88">
        <v>7</v>
      </c>
      <c r="F88" s="3">
        <f t="shared" si="5"/>
        <v>0.14285714285714285</v>
      </c>
      <c r="G88" s="6">
        <v>0.485237627</v>
      </c>
      <c r="H88" s="11">
        <f t="shared" si="6"/>
        <v>45000</v>
      </c>
      <c r="I88" s="11">
        <f t="shared" si="7"/>
        <v>0</v>
      </c>
      <c r="J88" s="11">
        <f t="shared" si="8"/>
        <v>0</v>
      </c>
      <c r="K88" s="11">
        <v>0</v>
      </c>
      <c r="L88" s="12">
        <f t="shared" si="9"/>
        <v>45000</v>
      </c>
    </row>
    <row r="89" spans="1:12" x14ac:dyDescent="0.2">
      <c r="A89" s="2" t="s">
        <v>102</v>
      </c>
      <c r="B89" s="2" t="s">
        <v>103</v>
      </c>
      <c r="C89" s="2" t="s">
        <v>13</v>
      </c>
      <c r="D89" s="1">
        <v>6</v>
      </c>
      <c r="E89">
        <v>12</v>
      </c>
      <c r="F89" s="3">
        <f t="shared" si="5"/>
        <v>0.5</v>
      </c>
      <c r="G89" s="6">
        <v>0.78664999599999996</v>
      </c>
      <c r="H89" s="11">
        <f t="shared" si="6"/>
        <v>68202.554653200001</v>
      </c>
      <c r="I89" s="11">
        <f t="shared" si="7"/>
        <v>68202.554653200001</v>
      </c>
      <c r="J89" s="11">
        <f t="shared" si="8"/>
        <v>68202.554653200001</v>
      </c>
      <c r="K89" s="11">
        <f>IF(D89&gt;3,MAX(86700*G89,45000),0)</f>
        <v>68202.554653200001</v>
      </c>
      <c r="L89" s="12">
        <f t="shared" si="9"/>
        <v>272810.2186128</v>
      </c>
    </row>
    <row r="90" spans="1:12" x14ac:dyDescent="0.2">
      <c r="A90" s="2" t="s">
        <v>359</v>
      </c>
      <c r="B90" s="2" t="s">
        <v>360</v>
      </c>
      <c r="C90" s="2" t="s">
        <v>13</v>
      </c>
      <c r="D90" s="1">
        <v>1</v>
      </c>
      <c r="E90">
        <v>4</v>
      </c>
      <c r="F90" s="3">
        <f t="shared" si="5"/>
        <v>0.25</v>
      </c>
      <c r="G90" s="6">
        <v>0.33130531600000002</v>
      </c>
      <c r="H90" s="11">
        <f t="shared" si="6"/>
        <v>45000</v>
      </c>
      <c r="I90" s="11">
        <f t="shared" si="7"/>
        <v>0</v>
      </c>
      <c r="J90" s="11">
        <f t="shared" si="8"/>
        <v>0</v>
      </c>
      <c r="K90" s="11">
        <v>0</v>
      </c>
      <c r="L90" s="12">
        <f t="shared" si="9"/>
        <v>45000</v>
      </c>
    </row>
    <row r="91" spans="1:12" x14ac:dyDescent="0.2">
      <c r="A91" s="2" t="s">
        <v>494</v>
      </c>
      <c r="B91" s="2" t="s">
        <v>495</v>
      </c>
      <c r="C91" s="2" t="s">
        <v>13</v>
      </c>
      <c r="D91" s="1">
        <v>4</v>
      </c>
      <c r="E91">
        <v>24</v>
      </c>
      <c r="F91" s="3">
        <f t="shared" si="5"/>
        <v>0.16666666666666666</v>
      </c>
      <c r="G91" s="6">
        <v>0.70327754499999995</v>
      </c>
      <c r="H91" s="11">
        <f t="shared" si="6"/>
        <v>60974.163151499997</v>
      </c>
      <c r="I91" s="11">
        <f t="shared" si="7"/>
        <v>60974.163151499997</v>
      </c>
      <c r="J91" s="11">
        <f t="shared" si="8"/>
        <v>60974.163151499997</v>
      </c>
      <c r="K91" s="11">
        <v>0</v>
      </c>
      <c r="L91" s="12">
        <f t="shared" si="9"/>
        <v>182922.4894545</v>
      </c>
    </row>
    <row r="92" spans="1:12" x14ac:dyDescent="0.2">
      <c r="A92" s="2" t="s">
        <v>68</v>
      </c>
      <c r="B92" s="2" t="s">
        <v>69</v>
      </c>
      <c r="C92" s="2" t="s">
        <v>13</v>
      </c>
      <c r="D92" s="1">
        <v>5</v>
      </c>
      <c r="E92">
        <v>9</v>
      </c>
      <c r="F92" s="3">
        <f t="shared" si="5"/>
        <v>0.55555555555555558</v>
      </c>
      <c r="G92" s="6">
        <v>0.33027436500000001</v>
      </c>
      <c r="H92" s="11">
        <f t="shared" si="6"/>
        <v>45000</v>
      </c>
      <c r="I92" s="11">
        <f t="shared" si="7"/>
        <v>45000</v>
      </c>
      <c r="J92" s="11">
        <f t="shared" si="8"/>
        <v>45000</v>
      </c>
      <c r="K92" s="11">
        <f>IF(D92&gt;3,MAX(86700*G92,45000),0)</f>
        <v>45000</v>
      </c>
      <c r="L92" s="12">
        <f t="shared" si="9"/>
        <v>180000</v>
      </c>
    </row>
    <row r="93" spans="1:12" x14ac:dyDescent="0.2">
      <c r="A93" s="2" t="s">
        <v>176</v>
      </c>
      <c r="B93" s="2" t="s">
        <v>177</v>
      </c>
      <c r="C93" s="2" t="s">
        <v>13</v>
      </c>
      <c r="D93" s="1">
        <v>4</v>
      </c>
      <c r="E93">
        <v>10</v>
      </c>
      <c r="F93" s="3">
        <f t="shared" si="5"/>
        <v>0.4</v>
      </c>
      <c r="G93" s="6">
        <v>0.526866854</v>
      </c>
      <c r="H93" s="11">
        <f t="shared" si="6"/>
        <v>45679.3562418</v>
      </c>
      <c r="I93" s="11">
        <f t="shared" si="7"/>
        <v>45679.3562418</v>
      </c>
      <c r="J93" s="11">
        <f t="shared" si="8"/>
        <v>45679.3562418</v>
      </c>
      <c r="K93" s="11">
        <f>IF(D93&gt;3,MAX(86700*G93,45000),0)</f>
        <v>45679.3562418</v>
      </c>
      <c r="L93" s="12">
        <f t="shared" si="9"/>
        <v>182717.4249672</v>
      </c>
    </row>
    <row r="94" spans="1:12" x14ac:dyDescent="0.2">
      <c r="A94" s="2" t="s">
        <v>530</v>
      </c>
      <c r="B94" s="2" t="s">
        <v>531</v>
      </c>
      <c r="C94" s="2" t="s">
        <v>13</v>
      </c>
      <c r="D94" s="1">
        <v>21</v>
      </c>
      <c r="E94">
        <v>134</v>
      </c>
      <c r="F94" s="3">
        <f t="shared" si="5"/>
        <v>0.15671641791044777</v>
      </c>
      <c r="G94" s="6">
        <v>0.26516065</v>
      </c>
      <c r="H94" s="11">
        <f t="shared" si="6"/>
        <v>45000</v>
      </c>
      <c r="I94" s="11">
        <f t="shared" si="7"/>
        <v>45000</v>
      </c>
      <c r="J94" s="11">
        <f t="shared" si="8"/>
        <v>45000</v>
      </c>
      <c r="K94" s="11">
        <v>0</v>
      </c>
      <c r="L94" s="12">
        <f t="shared" si="9"/>
        <v>135000</v>
      </c>
    </row>
    <row r="95" spans="1:12" x14ac:dyDescent="0.2">
      <c r="A95" s="2" t="s">
        <v>377</v>
      </c>
      <c r="B95" s="2" t="s">
        <v>378</v>
      </c>
      <c r="C95" s="2" t="s">
        <v>13</v>
      </c>
      <c r="D95" s="1">
        <v>3</v>
      </c>
      <c r="E95">
        <v>12</v>
      </c>
      <c r="F95" s="3">
        <f t="shared" si="5"/>
        <v>0.25</v>
      </c>
      <c r="G95" s="6">
        <v>0.29092827999999998</v>
      </c>
      <c r="H95" s="11">
        <f t="shared" si="6"/>
        <v>45000</v>
      </c>
      <c r="I95" s="11">
        <f t="shared" si="7"/>
        <v>45000</v>
      </c>
      <c r="J95" s="11">
        <f t="shared" si="8"/>
        <v>45000</v>
      </c>
      <c r="K95" s="11">
        <v>0</v>
      </c>
      <c r="L95" s="12">
        <f t="shared" si="9"/>
        <v>135000</v>
      </c>
    </row>
    <row r="96" spans="1:12" x14ac:dyDescent="0.2">
      <c r="A96" s="2" t="s">
        <v>140</v>
      </c>
      <c r="B96" s="2" t="s">
        <v>141</v>
      </c>
      <c r="C96" s="2" t="s">
        <v>13</v>
      </c>
      <c r="D96" s="1">
        <v>8</v>
      </c>
      <c r="E96">
        <v>18</v>
      </c>
      <c r="F96" s="3">
        <f t="shared" si="5"/>
        <v>0.44444444444444442</v>
      </c>
      <c r="G96" s="6">
        <v>7.9253923000000004E-2</v>
      </c>
      <c r="H96" s="11">
        <f t="shared" si="6"/>
        <v>45000</v>
      </c>
      <c r="I96" s="11">
        <f t="shared" si="7"/>
        <v>45000</v>
      </c>
      <c r="J96" s="11">
        <f t="shared" si="8"/>
        <v>45000</v>
      </c>
      <c r="K96" s="11">
        <f>IF(D96&gt;3,MAX(86700*G96,45000),0)</f>
        <v>45000</v>
      </c>
      <c r="L96" s="12">
        <f t="shared" si="9"/>
        <v>180000</v>
      </c>
    </row>
    <row r="97" spans="1:12" x14ac:dyDescent="0.2">
      <c r="A97" s="2" t="s">
        <v>640</v>
      </c>
      <c r="B97" s="2" t="s">
        <v>641</v>
      </c>
      <c r="C97" s="2" t="s">
        <v>13</v>
      </c>
      <c r="D97" s="1">
        <v>1</v>
      </c>
      <c r="E97">
        <v>11</v>
      </c>
      <c r="F97" s="3">
        <f t="shared" si="5"/>
        <v>9.0909090909090912E-2</v>
      </c>
      <c r="G97" s="6">
        <v>0.28566999599999998</v>
      </c>
      <c r="H97" s="11">
        <f t="shared" si="6"/>
        <v>45000</v>
      </c>
      <c r="I97" s="11">
        <f t="shared" si="7"/>
        <v>0</v>
      </c>
      <c r="J97" s="11">
        <f t="shared" si="8"/>
        <v>0</v>
      </c>
      <c r="K97" s="11">
        <v>0</v>
      </c>
      <c r="L97" s="12">
        <f t="shared" si="9"/>
        <v>45000</v>
      </c>
    </row>
    <row r="98" spans="1:12" x14ac:dyDescent="0.2">
      <c r="A98" s="2" t="s">
        <v>569</v>
      </c>
      <c r="B98" s="2" t="s">
        <v>570</v>
      </c>
      <c r="C98" s="2" t="s">
        <v>13</v>
      </c>
      <c r="D98" s="1">
        <v>1</v>
      </c>
      <c r="E98">
        <v>8</v>
      </c>
      <c r="F98" s="3">
        <f t="shared" si="5"/>
        <v>0.125</v>
      </c>
      <c r="G98" s="6">
        <v>0.64261022800000001</v>
      </c>
      <c r="H98" s="11">
        <f t="shared" si="6"/>
        <v>55714.306767599999</v>
      </c>
      <c r="I98" s="11">
        <f t="shared" si="7"/>
        <v>0</v>
      </c>
      <c r="J98" s="11">
        <f t="shared" si="8"/>
        <v>0</v>
      </c>
      <c r="K98" s="11">
        <v>0</v>
      </c>
      <c r="L98" s="12">
        <f t="shared" si="9"/>
        <v>55714.306767599999</v>
      </c>
    </row>
    <row r="99" spans="1:12" x14ac:dyDescent="0.2">
      <c r="A99" s="2" t="s">
        <v>558</v>
      </c>
      <c r="B99" s="2" t="s">
        <v>559</v>
      </c>
      <c r="C99" s="2" t="s">
        <v>13</v>
      </c>
      <c r="D99" s="1">
        <v>1</v>
      </c>
      <c r="E99">
        <v>7</v>
      </c>
      <c r="F99" s="3">
        <f t="shared" si="5"/>
        <v>0.14285714285714285</v>
      </c>
      <c r="G99" s="6">
        <v>0.62572050999999995</v>
      </c>
      <c r="H99" s="11">
        <f t="shared" si="6"/>
        <v>54249.968216999994</v>
      </c>
      <c r="I99" s="11">
        <f t="shared" si="7"/>
        <v>0</v>
      </c>
      <c r="J99" s="11">
        <f t="shared" si="8"/>
        <v>0</v>
      </c>
      <c r="K99" s="11">
        <v>0</v>
      </c>
      <c r="L99" s="12">
        <f t="shared" si="9"/>
        <v>54249.968216999994</v>
      </c>
    </row>
    <row r="100" spans="1:12" x14ac:dyDescent="0.2">
      <c r="A100" s="2" t="s">
        <v>426</v>
      </c>
      <c r="B100" s="2" t="s">
        <v>427</v>
      </c>
      <c r="C100" s="2" t="s">
        <v>13</v>
      </c>
      <c r="D100" s="1">
        <v>3</v>
      </c>
      <c r="E100">
        <v>14</v>
      </c>
      <c r="F100" s="3">
        <f t="shared" si="5"/>
        <v>0.21428571428571427</v>
      </c>
      <c r="G100" s="6">
        <v>0.80386812600000002</v>
      </c>
      <c r="H100" s="11">
        <f t="shared" si="6"/>
        <v>69695.366524199999</v>
      </c>
      <c r="I100" s="11">
        <f t="shared" si="7"/>
        <v>69695.366524199999</v>
      </c>
      <c r="J100" s="11">
        <f t="shared" si="8"/>
        <v>69695.366524199999</v>
      </c>
      <c r="K100" s="11">
        <v>0</v>
      </c>
      <c r="L100" s="12">
        <f t="shared" si="9"/>
        <v>209086.09957259998</v>
      </c>
    </row>
    <row r="101" spans="1:12" x14ac:dyDescent="0.2">
      <c r="A101" s="2" t="s">
        <v>685</v>
      </c>
      <c r="B101" s="2" t="s">
        <v>686</v>
      </c>
      <c r="C101" s="2" t="s">
        <v>13</v>
      </c>
      <c r="D101" s="1">
        <v>1</v>
      </c>
      <c r="E101">
        <v>14</v>
      </c>
      <c r="F101" s="3">
        <f t="shared" si="5"/>
        <v>7.1428571428571425E-2</v>
      </c>
      <c r="G101" s="6">
        <v>0.308975312</v>
      </c>
      <c r="H101" s="11">
        <f t="shared" si="6"/>
        <v>45000</v>
      </c>
      <c r="I101" s="11">
        <f t="shared" si="7"/>
        <v>0</v>
      </c>
      <c r="J101" s="11">
        <f t="shared" si="8"/>
        <v>0</v>
      </c>
      <c r="K101" s="11">
        <v>0</v>
      </c>
      <c r="L101" s="12">
        <f t="shared" si="9"/>
        <v>45000</v>
      </c>
    </row>
    <row r="102" spans="1:12" x14ac:dyDescent="0.2">
      <c r="A102" s="2" t="s">
        <v>86</v>
      </c>
      <c r="B102" s="2" t="s">
        <v>87</v>
      </c>
      <c r="C102" s="2" t="s">
        <v>13</v>
      </c>
      <c r="D102" s="1">
        <v>10</v>
      </c>
      <c r="E102">
        <v>19</v>
      </c>
      <c r="F102" s="3">
        <f t="shared" si="5"/>
        <v>0.52631578947368418</v>
      </c>
      <c r="G102" s="6">
        <v>0.49046500500000001</v>
      </c>
      <c r="H102" s="11">
        <f t="shared" si="6"/>
        <v>45000</v>
      </c>
      <c r="I102" s="11">
        <f t="shared" si="7"/>
        <v>45000</v>
      </c>
      <c r="J102" s="11">
        <f t="shared" si="8"/>
        <v>45000</v>
      </c>
      <c r="K102" s="11">
        <f>IF(D102&gt;3,MAX(86700*G102,45000),0)</f>
        <v>45000</v>
      </c>
      <c r="L102" s="12">
        <f t="shared" si="9"/>
        <v>180000</v>
      </c>
    </row>
    <row r="103" spans="1:12" x14ac:dyDescent="0.2">
      <c r="A103" s="2" t="s">
        <v>148</v>
      </c>
      <c r="B103" s="2" t="s">
        <v>149</v>
      </c>
      <c r="C103" s="2" t="s">
        <v>13</v>
      </c>
      <c r="D103" s="1">
        <v>11</v>
      </c>
      <c r="E103">
        <v>25</v>
      </c>
      <c r="F103" s="3">
        <f t="shared" si="5"/>
        <v>0.44</v>
      </c>
      <c r="G103" s="6">
        <v>0.549065625</v>
      </c>
      <c r="H103" s="11">
        <f t="shared" si="6"/>
        <v>47603.989687499998</v>
      </c>
      <c r="I103" s="11">
        <f t="shared" si="7"/>
        <v>47603.989687499998</v>
      </c>
      <c r="J103" s="11">
        <f t="shared" si="8"/>
        <v>47603.989687499998</v>
      </c>
      <c r="K103" s="11">
        <f>IF(D103&gt;3,MAX(86700*G103,45000),0)</f>
        <v>47603.989687499998</v>
      </c>
      <c r="L103" s="12">
        <f t="shared" si="9"/>
        <v>190415.95874999999</v>
      </c>
    </row>
    <row r="104" spans="1:12" x14ac:dyDescent="0.2">
      <c r="A104" s="2" t="s">
        <v>585</v>
      </c>
      <c r="B104" s="2" t="s">
        <v>586</v>
      </c>
      <c r="C104" s="2" t="s">
        <v>13</v>
      </c>
      <c r="D104" s="1">
        <v>2</v>
      </c>
      <c r="E104">
        <v>17</v>
      </c>
      <c r="F104" s="3">
        <f t="shared" si="5"/>
        <v>0.11764705882352941</v>
      </c>
      <c r="G104" s="6">
        <v>0.32327116099999997</v>
      </c>
      <c r="H104" s="11">
        <f t="shared" si="6"/>
        <v>45000</v>
      </c>
      <c r="I104" s="11">
        <f t="shared" si="7"/>
        <v>45000</v>
      </c>
      <c r="J104" s="11">
        <f t="shared" si="8"/>
        <v>0</v>
      </c>
      <c r="K104" s="11">
        <v>0</v>
      </c>
      <c r="L104" s="12">
        <f t="shared" si="9"/>
        <v>90000</v>
      </c>
    </row>
    <row r="105" spans="1:12" x14ac:dyDescent="0.2">
      <c r="A105" s="2" t="s">
        <v>162</v>
      </c>
      <c r="B105" s="2" t="s">
        <v>163</v>
      </c>
      <c r="C105" s="2" t="s">
        <v>13</v>
      </c>
      <c r="D105" s="1">
        <v>3</v>
      </c>
      <c r="E105">
        <v>7</v>
      </c>
      <c r="F105" s="3">
        <f t="shared" si="5"/>
        <v>0.42857142857142855</v>
      </c>
      <c r="G105" s="6">
        <v>0.47306947300000002</v>
      </c>
      <c r="H105" s="11">
        <f t="shared" si="6"/>
        <v>45000</v>
      </c>
      <c r="I105" s="11">
        <f t="shared" si="7"/>
        <v>45000</v>
      </c>
      <c r="J105" s="11">
        <f t="shared" si="8"/>
        <v>45000</v>
      </c>
      <c r="K105" s="11">
        <f>IF(D105&gt;3,MAX(86700*G105,45000),0)</f>
        <v>0</v>
      </c>
      <c r="L105" s="12">
        <f t="shared" si="9"/>
        <v>135000</v>
      </c>
    </row>
    <row r="106" spans="1:12" x14ac:dyDescent="0.2">
      <c r="A106" s="2" t="s">
        <v>457</v>
      </c>
      <c r="B106" s="2" t="s">
        <v>458</v>
      </c>
      <c r="C106" s="2" t="s">
        <v>13</v>
      </c>
      <c r="D106" s="1">
        <v>2</v>
      </c>
      <c r="E106">
        <v>10</v>
      </c>
      <c r="F106" s="3">
        <f t="shared" si="5"/>
        <v>0.2</v>
      </c>
      <c r="G106" s="6">
        <v>0.424642884</v>
      </c>
      <c r="H106" s="11">
        <f t="shared" si="6"/>
        <v>45000</v>
      </c>
      <c r="I106" s="11">
        <f t="shared" si="7"/>
        <v>45000</v>
      </c>
      <c r="J106" s="11">
        <f t="shared" si="8"/>
        <v>0</v>
      </c>
      <c r="K106" s="11">
        <v>0</v>
      </c>
      <c r="L106" s="12">
        <f t="shared" si="9"/>
        <v>90000</v>
      </c>
    </row>
    <row r="107" spans="1:12" x14ac:dyDescent="0.2">
      <c r="A107" s="2" t="s">
        <v>222</v>
      </c>
      <c r="B107" s="2" t="s">
        <v>223</v>
      </c>
      <c r="C107" s="2" t="s">
        <v>13</v>
      </c>
      <c r="D107" s="1">
        <v>6</v>
      </c>
      <c r="E107">
        <v>17</v>
      </c>
      <c r="F107" s="3">
        <f t="shared" si="5"/>
        <v>0.35294117647058826</v>
      </c>
      <c r="G107" s="6">
        <v>0.48345336799999999</v>
      </c>
      <c r="H107" s="11">
        <f t="shared" si="6"/>
        <v>45000</v>
      </c>
      <c r="I107" s="11">
        <f t="shared" si="7"/>
        <v>45000</v>
      </c>
      <c r="J107" s="11">
        <f t="shared" si="8"/>
        <v>45000</v>
      </c>
      <c r="K107" s="11">
        <f>IF(D107&gt;3,MAX(86700*G107,45000),0)</f>
        <v>45000</v>
      </c>
      <c r="L107" s="12">
        <f t="shared" si="9"/>
        <v>180000</v>
      </c>
    </row>
    <row r="108" spans="1:12" x14ac:dyDescent="0.2">
      <c r="A108" s="2" t="s">
        <v>675</v>
      </c>
      <c r="B108" s="2" t="s">
        <v>676</v>
      </c>
      <c r="C108" s="2" t="s">
        <v>13</v>
      </c>
      <c r="D108" s="1">
        <v>1</v>
      </c>
      <c r="E108">
        <v>13</v>
      </c>
      <c r="F108" s="3">
        <f t="shared" si="5"/>
        <v>7.6923076923076927E-2</v>
      </c>
      <c r="G108" s="6">
        <v>0.47571006199999999</v>
      </c>
      <c r="H108" s="11">
        <f t="shared" si="6"/>
        <v>45000</v>
      </c>
      <c r="I108" s="11">
        <f t="shared" si="7"/>
        <v>0</v>
      </c>
      <c r="J108" s="11">
        <f t="shared" si="8"/>
        <v>0</v>
      </c>
      <c r="K108" s="11">
        <v>0</v>
      </c>
      <c r="L108" s="12">
        <f t="shared" si="9"/>
        <v>45000</v>
      </c>
    </row>
    <row r="109" spans="1:12" x14ac:dyDescent="0.2">
      <c r="A109" s="2" t="s">
        <v>389</v>
      </c>
      <c r="B109" s="2" t="s">
        <v>390</v>
      </c>
      <c r="C109" s="2" t="s">
        <v>13</v>
      </c>
      <c r="D109" s="1">
        <v>5</v>
      </c>
      <c r="E109">
        <v>21</v>
      </c>
      <c r="F109" s="3">
        <f t="shared" si="5"/>
        <v>0.23809523809523808</v>
      </c>
      <c r="G109" s="6">
        <v>0.33201229599999998</v>
      </c>
      <c r="H109" s="11">
        <f t="shared" si="6"/>
        <v>45000</v>
      </c>
      <c r="I109" s="11">
        <f t="shared" si="7"/>
        <v>45000</v>
      </c>
      <c r="J109" s="11">
        <f t="shared" si="8"/>
        <v>45000</v>
      </c>
      <c r="K109" s="11">
        <v>0</v>
      </c>
      <c r="L109" s="12">
        <f t="shared" si="9"/>
        <v>135000</v>
      </c>
    </row>
    <row r="110" spans="1:12" x14ac:dyDescent="0.2">
      <c r="A110" s="2" t="s">
        <v>432</v>
      </c>
      <c r="B110" s="2" t="s">
        <v>433</v>
      </c>
      <c r="C110" s="2" t="s">
        <v>13</v>
      </c>
      <c r="D110" s="1">
        <v>10</v>
      </c>
      <c r="E110">
        <v>48</v>
      </c>
      <c r="F110" s="3">
        <f t="shared" si="5"/>
        <v>0.20833333333333334</v>
      </c>
      <c r="G110" s="6">
        <v>0.50505149800000004</v>
      </c>
      <c r="H110" s="11">
        <f t="shared" si="6"/>
        <v>45000</v>
      </c>
      <c r="I110" s="11">
        <f t="shared" si="7"/>
        <v>45000</v>
      </c>
      <c r="J110" s="11">
        <f t="shared" si="8"/>
        <v>45000</v>
      </c>
      <c r="K110" s="11">
        <v>0</v>
      </c>
      <c r="L110" s="12">
        <f t="shared" si="9"/>
        <v>135000</v>
      </c>
    </row>
    <row r="111" spans="1:12" x14ac:dyDescent="0.2">
      <c r="A111" s="2" t="s">
        <v>536</v>
      </c>
      <c r="B111" s="2" t="s">
        <v>537</v>
      </c>
      <c r="C111" s="2" t="s">
        <v>13</v>
      </c>
      <c r="D111" s="1">
        <v>11</v>
      </c>
      <c r="E111">
        <v>75</v>
      </c>
      <c r="F111" s="3">
        <f t="shared" si="5"/>
        <v>0.14666666666666667</v>
      </c>
      <c r="G111" s="6">
        <v>0.47208809899999998</v>
      </c>
      <c r="H111" s="11">
        <f t="shared" si="6"/>
        <v>45000</v>
      </c>
      <c r="I111" s="11">
        <f t="shared" si="7"/>
        <v>45000</v>
      </c>
      <c r="J111" s="11">
        <f t="shared" si="8"/>
        <v>45000</v>
      </c>
      <c r="K111" s="11">
        <v>0</v>
      </c>
      <c r="L111" s="12">
        <f t="shared" si="9"/>
        <v>135000</v>
      </c>
    </row>
    <row r="112" spans="1:12" x14ac:dyDescent="0.2">
      <c r="A112" s="2" t="s">
        <v>254</v>
      </c>
      <c r="B112" s="2" t="s">
        <v>255</v>
      </c>
      <c r="C112" s="2" t="s">
        <v>13</v>
      </c>
      <c r="D112" s="1">
        <v>3</v>
      </c>
      <c r="E112">
        <v>9</v>
      </c>
      <c r="F112" s="3">
        <f t="shared" si="5"/>
        <v>0.33333333333333331</v>
      </c>
      <c r="G112" s="6">
        <v>0.69754894899999997</v>
      </c>
      <c r="H112" s="11">
        <f t="shared" si="6"/>
        <v>60477.493878299996</v>
      </c>
      <c r="I112" s="11">
        <f t="shared" si="7"/>
        <v>60477.493878299996</v>
      </c>
      <c r="J112" s="11">
        <f t="shared" si="8"/>
        <v>60477.493878299996</v>
      </c>
      <c r="K112" s="11">
        <v>0</v>
      </c>
      <c r="L112" s="12">
        <f t="shared" si="9"/>
        <v>181432.48163489997</v>
      </c>
    </row>
    <row r="113" spans="1:12" x14ac:dyDescent="0.2">
      <c r="A113" s="2" t="s">
        <v>28</v>
      </c>
      <c r="B113" s="2" t="s">
        <v>29</v>
      </c>
      <c r="C113" s="2" t="s">
        <v>13</v>
      </c>
      <c r="D113" s="1">
        <v>9</v>
      </c>
      <c r="E113">
        <v>13</v>
      </c>
      <c r="F113" s="3">
        <f t="shared" si="5"/>
        <v>0.69230769230769229</v>
      </c>
      <c r="G113" s="6">
        <v>0.52713460700000003</v>
      </c>
      <c r="H113" s="11">
        <f t="shared" si="6"/>
        <v>45702.570426900005</v>
      </c>
      <c r="I113" s="11">
        <f t="shared" si="7"/>
        <v>45702.570426900005</v>
      </c>
      <c r="J113" s="11">
        <f t="shared" si="8"/>
        <v>45702.570426900005</v>
      </c>
      <c r="K113" s="11">
        <f>IF(D113&gt;3,MAX(86700*G113,45000),0)</f>
        <v>45702.570426900005</v>
      </c>
      <c r="L113" s="12">
        <f t="shared" si="9"/>
        <v>182810.28170760002</v>
      </c>
    </row>
    <row r="114" spans="1:12" x14ac:dyDescent="0.2">
      <c r="A114" s="2" t="s">
        <v>596</v>
      </c>
      <c r="B114" s="2" t="s">
        <v>597</v>
      </c>
      <c r="C114" s="2" t="s">
        <v>13</v>
      </c>
      <c r="D114" s="1">
        <v>1</v>
      </c>
      <c r="E114">
        <v>9</v>
      </c>
      <c r="F114" s="3">
        <f t="shared" si="5"/>
        <v>0.1111111111111111</v>
      </c>
      <c r="G114" s="6">
        <v>0.37672071699999998</v>
      </c>
      <c r="H114" s="11">
        <f t="shared" si="6"/>
        <v>45000</v>
      </c>
      <c r="I114" s="11">
        <f t="shared" si="7"/>
        <v>0</v>
      </c>
      <c r="J114" s="11">
        <f t="shared" si="8"/>
        <v>0</v>
      </c>
      <c r="K114" s="11">
        <v>0</v>
      </c>
      <c r="L114" s="12">
        <f t="shared" si="9"/>
        <v>45000</v>
      </c>
    </row>
    <row r="115" spans="1:12" x14ac:dyDescent="0.2">
      <c r="A115" s="2" t="s">
        <v>699</v>
      </c>
      <c r="B115" s="2" t="s">
        <v>700</v>
      </c>
      <c r="C115" s="2" t="s">
        <v>13</v>
      </c>
      <c r="D115" s="1">
        <v>1</v>
      </c>
      <c r="E115">
        <v>15</v>
      </c>
      <c r="F115" s="3">
        <f t="shared" si="5"/>
        <v>6.6666666666666666E-2</v>
      </c>
      <c r="G115" s="6">
        <v>0.52571809199999997</v>
      </c>
      <c r="H115" s="11">
        <f t="shared" si="6"/>
        <v>45579.758576399996</v>
      </c>
      <c r="I115" s="11">
        <f t="shared" si="7"/>
        <v>0</v>
      </c>
      <c r="J115" s="11">
        <f t="shared" si="8"/>
        <v>0</v>
      </c>
      <c r="K115" s="11">
        <v>0</v>
      </c>
      <c r="L115" s="12">
        <f t="shared" si="9"/>
        <v>45579.758576399996</v>
      </c>
    </row>
    <row r="116" spans="1:12" x14ac:dyDescent="0.2">
      <c r="A116" s="2" t="s">
        <v>440</v>
      </c>
      <c r="B116" s="2" t="s">
        <v>441</v>
      </c>
      <c r="C116" s="2" t="s">
        <v>13</v>
      </c>
      <c r="D116" s="1">
        <v>2</v>
      </c>
      <c r="E116">
        <v>10</v>
      </c>
      <c r="F116" s="3">
        <f t="shared" si="5"/>
        <v>0.2</v>
      </c>
      <c r="G116" s="6">
        <v>0.27759517900000003</v>
      </c>
      <c r="H116" s="11">
        <f t="shared" si="6"/>
        <v>45000</v>
      </c>
      <c r="I116" s="11">
        <f t="shared" si="7"/>
        <v>45000</v>
      </c>
      <c r="J116" s="11">
        <f t="shared" si="8"/>
        <v>0</v>
      </c>
      <c r="K116" s="11">
        <v>0</v>
      </c>
      <c r="L116" s="12">
        <f t="shared" si="9"/>
        <v>90000</v>
      </c>
    </row>
    <row r="117" spans="1:12" x14ac:dyDescent="0.2">
      <c r="A117" s="2" t="s">
        <v>98</v>
      </c>
      <c r="B117" s="2" t="s">
        <v>99</v>
      </c>
      <c r="C117" s="2" t="s">
        <v>13</v>
      </c>
      <c r="D117" s="1">
        <v>3</v>
      </c>
      <c r="E117">
        <v>6</v>
      </c>
      <c r="F117" s="3">
        <f t="shared" si="5"/>
        <v>0.5</v>
      </c>
      <c r="G117" s="6">
        <v>0.48817866900000001</v>
      </c>
      <c r="H117" s="11">
        <f t="shared" si="6"/>
        <v>45000</v>
      </c>
      <c r="I117" s="11">
        <f t="shared" si="7"/>
        <v>45000</v>
      </c>
      <c r="J117" s="11">
        <f t="shared" si="8"/>
        <v>45000</v>
      </c>
      <c r="K117" s="11">
        <f>IF(D117&gt;3,MAX(86700*G117,45000),0)</f>
        <v>0</v>
      </c>
      <c r="L117" s="12">
        <f t="shared" si="9"/>
        <v>135000</v>
      </c>
    </row>
    <row r="118" spans="1:12" x14ac:dyDescent="0.2">
      <c r="A118" s="2" t="s">
        <v>72</v>
      </c>
      <c r="B118" s="2" t="s">
        <v>73</v>
      </c>
      <c r="C118" s="2" t="s">
        <v>13</v>
      </c>
      <c r="D118" s="1">
        <v>6</v>
      </c>
      <c r="E118">
        <v>11</v>
      </c>
      <c r="F118" s="3">
        <f t="shared" si="5"/>
        <v>0.54545454545454541</v>
      </c>
      <c r="G118" s="6">
        <v>0.50180895000000003</v>
      </c>
      <c r="H118" s="11">
        <f t="shared" si="6"/>
        <v>45000</v>
      </c>
      <c r="I118" s="11">
        <f t="shared" si="7"/>
        <v>45000</v>
      </c>
      <c r="J118" s="11">
        <f t="shared" si="8"/>
        <v>45000</v>
      </c>
      <c r="K118" s="11">
        <f>IF(D118&gt;3,MAX(86700*G118,45000),0)</f>
        <v>45000</v>
      </c>
      <c r="L118" s="12">
        <f t="shared" si="9"/>
        <v>180000</v>
      </c>
    </row>
    <row r="119" spans="1:12" x14ac:dyDescent="0.2">
      <c r="A119" s="2" t="s">
        <v>401</v>
      </c>
      <c r="B119" s="2" t="s">
        <v>402</v>
      </c>
      <c r="C119" s="2" t="s">
        <v>13</v>
      </c>
      <c r="D119" s="1">
        <v>4</v>
      </c>
      <c r="E119">
        <v>18</v>
      </c>
      <c r="F119" s="3">
        <f t="shared" si="5"/>
        <v>0.22222222222222221</v>
      </c>
      <c r="G119" s="6">
        <v>0.50211268899999995</v>
      </c>
      <c r="H119" s="11">
        <f t="shared" si="6"/>
        <v>45000</v>
      </c>
      <c r="I119" s="11">
        <f t="shared" si="7"/>
        <v>45000</v>
      </c>
      <c r="J119" s="11">
        <f t="shared" si="8"/>
        <v>45000</v>
      </c>
      <c r="K119" s="11">
        <v>0</v>
      </c>
      <c r="L119" s="12">
        <f t="shared" si="9"/>
        <v>135000</v>
      </c>
    </row>
    <row r="120" spans="1:12" x14ac:dyDescent="0.2">
      <c r="A120" s="2" t="s">
        <v>154</v>
      </c>
      <c r="B120" s="2" t="s">
        <v>155</v>
      </c>
      <c r="C120" s="2" t="s">
        <v>13</v>
      </c>
      <c r="D120" s="1">
        <v>3</v>
      </c>
      <c r="E120">
        <v>7</v>
      </c>
      <c r="F120" s="3">
        <f t="shared" si="5"/>
        <v>0.42857142857142855</v>
      </c>
      <c r="G120" s="6">
        <v>0.698003649</v>
      </c>
      <c r="H120" s="11">
        <f t="shared" si="6"/>
        <v>60516.916368300001</v>
      </c>
      <c r="I120" s="11">
        <f t="shared" si="7"/>
        <v>60516.916368300001</v>
      </c>
      <c r="J120" s="11">
        <f t="shared" si="8"/>
        <v>60516.916368300001</v>
      </c>
      <c r="K120" s="11">
        <f>IF(D120&gt;3,MAX(86700*G120,45000),0)</f>
        <v>0</v>
      </c>
      <c r="L120" s="12">
        <f t="shared" si="9"/>
        <v>181550.74910489999</v>
      </c>
    </row>
    <row r="121" spans="1:12" x14ac:dyDescent="0.2">
      <c r="A121" s="2" t="s">
        <v>486</v>
      </c>
      <c r="B121" s="2" t="s">
        <v>487</v>
      </c>
      <c r="C121" s="2" t="s">
        <v>13</v>
      </c>
      <c r="D121" s="1">
        <v>3</v>
      </c>
      <c r="E121">
        <v>17</v>
      </c>
      <c r="F121" s="3">
        <f t="shared" si="5"/>
        <v>0.17647058823529413</v>
      </c>
      <c r="G121" s="6">
        <v>0.37326406899999998</v>
      </c>
      <c r="H121" s="11">
        <f t="shared" si="6"/>
        <v>45000</v>
      </c>
      <c r="I121" s="11">
        <f t="shared" si="7"/>
        <v>45000</v>
      </c>
      <c r="J121" s="11">
        <f t="shared" si="8"/>
        <v>45000</v>
      </c>
      <c r="K121" s="11">
        <v>0</v>
      </c>
      <c r="L121" s="12">
        <f t="shared" si="9"/>
        <v>135000</v>
      </c>
    </row>
    <row r="122" spans="1:12" x14ac:dyDescent="0.2">
      <c r="A122" s="2" t="s">
        <v>18</v>
      </c>
      <c r="B122" s="2" t="s">
        <v>19</v>
      </c>
      <c r="C122" s="2" t="s">
        <v>13</v>
      </c>
      <c r="D122" s="1">
        <v>21</v>
      </c>
      <c r="E122">
        <v>28</v>
      </c>
      <c r="F122" s="3">
        <f t="shared" si="5"/>
        <v>0.75</v>
      </c>
      <c r="G122" s="6">
        <v>0.47013991999999999</v>
      </c>
      <c r="H122" s="11">
        <f t="shared" si="6"/>
        <v>45000</v>
      </c>
      <c r="I122" s="11">
        <f t="shared" si="7"/>
        <v>45000</v>
      </c>
      <c r="J122" s="11">
        <f t="shared" si="8"/>
        <v>45000</v>
      </c>
      <c r="K122" s="11">
        <f>IF(D122&gt;3,MAX(86700*G122,45000),0)</f>
        <v>45000</v>
      </c>
      <c r="L122" s="12">
        <f t="shared" si="9"/>
        <v>180000</v>
      </c>
    </row>
    <row r="123" spans="1:12" x14ac:dyDescent="0.2">
      <c r="A123" s="2" t="s">
        <v>616</v>
      </c>
      <c r="B123" s="2" t="s">
        <v>617</v>
      </c>
      <c r="C123" s="2" t="s">
        <v>13</v>
      </c>
      <c r="D123" s="1">
        <v>1</v>
      </c>
      <c r="E123">
        <v>10</v>
      </c>
      <c r="F123" s="3">
        <f t="shared" si="5"/>
        <v>0.1</v>
      </c>
      <c r="G123" s="6">
        <v>0.56079209500000005</v>
      </c>
      <c r="H123" s="11">
        <f t="shared" si="6"/>
        <v>48620.674636500007</v>
      </c>
      <c r="I123" s="11">
        <f t="shared" si="7"/>
        <v>0</v>
      </c>
      <c r="J123" s="11">
        <f t="shared" si="8"/>
        <v>0</v>
      </c>
      <c r="K123" s="11">
        <v>0</v>
      </c>
      <c r="L123" s="12">
        <f t="shared" si="9"/>
        <v>48620.674636500007</v>
      </c>
    </row>
    <row r="124" spans="1:12" x14ac:dyDescent="0.2">
      <c r="A124" s="2" t="s">
        <v>232</v>
      </c>
      <c r="B124" s="2" t="s">
        <v>233</v>
      </c>
      <c r="C124" s="2" t="s">
        <v>13</v>
      </c>
      <c r="D124" s="1">
        <v>21</v>
      </c>
      <c r="E124">
        <v>61</v>
      </c>
      <c r="F124" s="3">
        <f t="shared" si="5"/>
        <v>0.34426229508196721</v>
      </c>
      <c r="G124" s="6">
        <v>0.33785916500000002</v>
      </c>
      <c r="H124" s="11">
        <f t="shared" si="6"/>
        <v>45000</v>
      </c>
      <c r="I124" s="11">
        <f t="shared" si="7"/>
        <v>45000</v>
      </c>
      <c r="J124" s="11">
        <f t="shared" si="8"/>
        <v>45000</v>
      </c>
      <c r="K124" s="11">
        <v>0</v>
      </c>
      <c r="L124" s="12">
        <f t="shared" si="9"/>
        <v>135000</v>
      </c>
    </row>
    <row r="125" spans="1:12" x14ac:dyDescent="0.2">
      <c r="A125" s="2" t="s">
        <v>114</v>
      </c>
      <c r="B125" s="2" t="s">
        <v>115</v>
      </c>
      <c r="C125" s="2" t="s">
        <v>13</v>
      </c>
      <c r="D125" s="1">
        <v>6</v>
      </c>
      <c r="E125">
        <v>12</v>
      </c>
      <c r="F125" s="3">
        <f t="shared" si="5"/>
        <v>0.5</v>
      </c>
      <c r="G125" s="6">
        <v>0.30355960799999998</v>
      </c>
      <c r="H125" s="11">
        <f t="shared" si="6"/>
        <v>45000</v>
      </c>
      <c r="I125" s="11">
        <f t="shared" si="7"/>
        <v>45000</v>
      </c>
      <c r="J125" s="11">
        <f t="shared" si="8"/>
        <v>45000</v>
      </c>
      <c r="K125" s="11">
        <f>IF(D125&gt;3,MAX(86700*G125,45000),0)</f>
        <v>45000</v>
      </c>
      <c r="L125" s="12">
        <f t="shared" si="9"/>
        <v>180000</v>
      </c>
    </row>
    <row r="126" spans="1:12" x14ac:dyDescent="0.2">
      <c r="A126" s="2" t="s">
        <v>560</v>
      </c>
      <c r="B126" s="2" t="s">
        <v>561</v>
      </c>
      <c r="C126" s="2" t="s">
        <v>13</v>
      </c>
      <c r="D126" s="1">
        <v>1</v>
      </c>
      <c r="E126">
        <v>7</v>
      </c>
      <c r="F126" s="3">
        <f t="shared" si="5"/>
        <v>0.14285714285714285</v>
      </c>
      <c r="G126" s="6">
        <v>0.48197113899999999</v>
      </c>
      <c r="H126" s="11">
        <f t="shared" si="6"/>
        <v>45000</v>
      </c>
      <c r="I126" s="11">
        <f t="shared" si="7"/>
        <v>0</v>
      </c>
      <c r="J126" s="11">
        <f t="shared" si="8"/>
        <v>0</v>
      </c>
      <c r="K126" s="11">
        <v>0</v>
      </c>
      <c r="L126" s="12">
        <f t="shared" si="9"/>
        <v>45000</v>
      </c>
    </row>
    <row r="127" spans="1:12" x14ac:dyDescent="0.2">
      <c r="A127" s="2" t="s">
        <v>189</v>
      </c>
      <c r="B127" s="2" t="s">
        <v>190</v>
      </c>
      <c r="C127" s="2" t="s">
        <v>13</v>
      </c>
      <c r="D127" s="1">
        <v>5</v>
      </c>
      <c r="E127">
        <v>13</v>
      </c>
      <c r="F127" s="3">
        <f t="shared" si="5"/>
        <v>0.38461538461538464</v>
      </c>
      <c r="G127" s="6">
        <v>0.77459560199999999</v>
      </c>
      <c r="H127" s="11">
        <f t="shared" si="6"/>
        <v>67157.438693400007</v>
      </c>
      <c r="I127" s="11">
        <f t="shared" si="7"/>
        <v>67157.438693400007</v>
      </c>
      <c r="J127" s="11">
        <f t="shared" si="8"/>
        <v>67157.438693400007</v>
      </c>
      <c r="K127" s="11">
        <f>IF(D127&gt;3,MAX(86700*G127,45000),0)</f>
        <v>67157.438693400007</v>
      </c>
      <c r="L127" s="12">
        <f t="shared" si="9"/>
        <v>268629.75477360003</v>
      </c>
    </row>
    <row r="128" spans="1:12" x14ac:dyDescent="0.2">
      <c r="A128" s="2" t="s">
        <v>614</v>
      </c>
      <c r="B128" s="2" t="s">
        <v>615</v>
      </c>
      <c r="C128" s="2" t="s">
        <v>13</v>
      </c>
      <c r="D128" s="1">
        <v>2</v>
      </c>
      <c r="E128">
        <v>20</v>
      </c>
      <c r="F128" s="3">
        <f t="shared" si="5"/>
        <v>0.1</v>
      </c>
      <c r="G128" s="6">
        <v>0.50110816000000002</v>
      </c>
      <c r="H128" s="11">
        <f t="shared" si="6"/>
        <v>45000</v>
      </c>
      <c r="I128" s="11">
        <f t="shared" si="7"/>
        <v>45000</v>
      </c>
      <c r="J128" s="11">
        <f t="shared" si="8"/>
        <v>0</v>
      </c>
      <c r="K128" s="11">
        <v>0</v>
      </c>
      <c r="L128" s="12">
        <f t="shared" si="9"/>
        <v>90000</v>
      </c>
    </row>
    <row r="129" spans="1:12" x14ac:dyDescent="0.2">
      <c r="A129" s="2" t="s">
        <v>593</v>
      </c>
      <c r="B129" s="2" t="s">
        <v>594</v>
      </c>
      <c r="C129" s="2" t="s">
        <v>13</v>
      </c>
      <c r="D129" s="1">
        <v>1</v>
      </c>
      <c r="E129">
        <v>9</v>
      </c>
      <c r="F129" s="3">
        <f t="shared" si="5"/>
        <v>0.1111111111111111</v>
      </c>
      <c r="G129" s="6">
        <v>0.48184442599999999</v>
      </c>
      <c r="H129" s="11">
        <f t="shared" si="6"/>
        <v>45000</v>
      </c>
      <c r="I129" s="11">
        <f t="shared" si="7"/>
        <v>0</v>
      </c>
      <c r="J129" s="11">
        <f t="shared" si="8"/>
        <v>0</v>
      </c>
      <c r="K129" s="11">
        <v>0</v>
      </c>
      <c r="L129" s="12">
        <f t="shared" si="9"/>
        <v>45000</v>
      </c>
    </row>
    <row r="130" spans="1:12" x14ac:dyDescent="0.2">
      <c r="A130" s="2" t="s">
        <v>16</v>
      </c>
      <c r="B130" s="2" t="s">
        <v>17</v>
      </c>
      <c r="C130" s="2" t="s">
        <v>13</v>
      </c>
      <c r="D130" s="1">
        <v>23</v>
      </c>
      <c r="E130">
        <v>30</v>
      </c>
      <c r="F130" s="3">
        <f t="shared" ref="F130:F193" si="10">D130/E130</f>
        <v>0.76666666666666672</v>
      </c>
      <c r="G130" s="6">
        <v>0.49108012699999998</v>
      </c>
      <c r="H130" s="11">
        <f t="shared" ref="H130:H193" si="11">MAX(86700*G130,45000)</f>
        <v>45000</v>
      </c>
      <c r="I130" s="11">
        <f t="shared" ref="I130:I193" si="12">IF(D130&gt;1,MAX(86700*G130,45000),0)</f>
        <v>45000</v>
      </c>
      <c r="J130" s="11">
        <f t="shared" ref="J130:J193" si="13">IF(D130&gt;2,MAX(86700*G130,45000),0)</f>
        <v>45000</v>
      </c>
      <c r="K130" s="11">
        <f>IF(D130&gt;3,MAX(86700*G130,45000),0)</f>
        <v>45000</v>
      </c>
      <c r="L130" s="12">
        <f t="shared" ref="L130:L193" si="14">SUM(H130:K130)</f>
        <v>180000</v>
      </c>
    </row>
    <row r="131" spans="1:12" x14ac:dyDescent="0.2">
      <c r="A131" s="2" t="s">
        <v>416</v>
      </c>
      <c r="B131" s="2" t="s">
        <v>417</v>
      </c>
      <c r="C131" s="2" t="s">
        <v>13</v>
      </c>
      <c r="D131" s="1">
        <v>2</v>
      </c>
      <c r="E131">
        <v>9</v>
      </c>
      <c r="F131" s="3">
        <f t="shared" si="10"/>
        <v>0.22222222222222221</v>
      </c>
      <c r="G131" s="6">
        <v>0.60778660399999995</v>
      </c>
      <c r="H131" s="11">
        <f t="shared" si="11"/>
        <v>52695.098566799999</v>
      </c>
      <c r="I131" s="11">
        <f t="shared" si="12"/>
        <v>52695.098566799999</v>
      </c>
      <c r="J131" s="11">
        <f t="shared" si="13"/>
        <v>0</v>
      </c>
      <c r="K131" s="11">
        <v>0</v>
      </c>
      <c r="L131" s="12">
        <f t="shared" si="14"/>
        <v>105390.1971336</v>
      </c>
    </row>
    <row r="132" spans="1:12" x14ac:dyDescent="0.2">
      <c r="A132" s="2" t="s">
        <v>403</v>
      </c>
      <c r="B132" s="2" t="s">
        <v>404</v>
      </c>
      <c r="C132" s="2" t="s">
        <v>13</v>
      </c>
      <c r="D132" s="1">
        <v>14</v>
      </c>
      <c r="E132">
        <v>63</v>
      </c>
      <c r="F132" s="3">
        <f t="shared" si="10"/>
        <v>0.22222222222222221</v>
      </c>
      <c r="G132" s="6">
        <v>0.31066063999999999</v>
      </c>
      <c r="H132" s="11">
        <f t="shared" si="11"/>
        <v>45000</v>
      </c>
      <c r="I132" s="11">
        <f t="shared" si="12"/>
        <v>45000</v>
      </c>
      <c r="J132" s="11">
        <f t="shared" si="13"/>
        <v>45000</v>
      </c>
      <c r="K132" s="11">
        <v>0</v>
      </c>
      <c r="L132" s="12">
        <f t="shared" si="14"/>
        <v>135000</v>
      </c>
    </row>
    <row r="133" spans="1:12" x14ac:dyDescent="0.2">
      <c r="A133" s="2" t="s">
        <v>220</v>
      </c>
      <c r="B133" s="2" t="s">
        <v>221</v>
      </c>
      <c r="C133" s="2" t="s">
        <v>13</v>
      </c>
      <c r="D133" s="1">
        <v>11</v>
      </c>
      <c r="E133">
        <v>31</v>
      </c>
      <c r="F133" s="3">
        <f t="shared" si="10"/>
        <v>0.35483870967741937</v>
      </c>
      <c r="G133" s="6">
        <v>0.34555387399999998</v>
      </c>
      <c r="H133" s="11">
        <f t="shared" si="11"/>
        <v>45000</v>
      </c>
      <c r="I133" s="11">
        <f t="shared" si="12"/>
        <v>45000</v>
      </c>
      <c r="J133" s="11">
        <f t="shared" si="13"/>
        <v>45000</v>
      </c>
      <c r="K133" s="11">
        <f>IF(D133&gt;3,MAX(86700*G133,45000),0)</f>
        <v>45000</v>
      </c>
      <c r="L133" s="12">
        <f t="shared" si="14"/>
        <v>180000</v>
      </c>
    </row>
    <row r="134" spans="1:12" x14ac:dyDescent="0.2">
      <c r="A134" s="2" t="s">
        <v>665</v>
      </c>
      <c r="B134" s="2" t="s">
        <v>666</v>
      </c>
      <c r="C134" s="2" t="s">
        <v>13</v>
      </c>
      <c r="D134" s="1">
        <v>1</v>
      </c>
      <c r="E134">
        <v>12</v>
      </c>
      <c r="F134" s="3">
        <f t="shared" si="10"/>
        <v>8.3333333333333329E-2</v>
      </c>
      <c r="G134" s="6">
        <v>0.35644913700000003</v>
      </c>
      <c r="H134" s="11">
        <f t="shared" si="11"/>
        <v>45000</v>
      </c>
      <c r="I134" s="11">
        <f t="shared" si="12"/>
        <v>0</v>
      </c>
      <c r="J134" s="11">
        <f t="shared" si="13"/>
        <v>0</v>
      </c>
      <c r="K134" s="11">
        <v>0</v>
      </c>
      <c r="L134" s="12">
        <f t="shared" si="14"/>
        <v>45000</v>
      </c>
    </row>
    <row r="135" spans="1:12" x14ac:dyDescent="0.2">
      <c r="A135" s="2" t="s">
        <v>632</v>
      </c>
      <c r="B135" s="2" t="s">
        <v>633</v>
      </c>
      <c r="C135" s="2" t="s">
        <v>13</v>
      </c>
      <c r="D135" s="1">
        <v>1</v>
      </c>
      <c r="E135">
        <v>11</v>
      </c>
      <c r="F135" s="3">
        <f t="shared" si="10"/>
        <v>9.0909090909090912E-2</v>
      </c>
      <c r="G135" s="6">
        <v>0.79087746299999995</v>
      </c>
      <c r="H135" s="11">
        <f t="shared" si="11"/>
        <v>68569.076042100001</v>
      </c>
      <c r="I135" s="11">
        <f t="shared" si="12"/>
        <v>0</v>
      </c>
      <c r="J135" s="11">
        <f t="shared" si="13"/>
        <v>0</v>
      </c>
      <c r="K135" s="11">
        <v>0</v>
      </c>
      <c r="L135" s="12">
        <f t="shared" si="14"/>
        <v>68569.076042100001</v>
      </c>
    </row>
    <row r="136" spans="1:12" x14ac:dyDescent="0.2">
      <c r="A136" s="2" t="s">
        <v>581</v>
      </c>
      <c r="B136" s="2" t="s">
        <v>582</v>
      </c>
      <c r="C136" s="2" t="s">
        <v>13</v>
      </c>
      <c r="D136" s="1">
        <v>2</v>
      </c>
      <c r="E136">
        <v>17</v>
      </c>
      <c r="F136" s="3">
        <f t="shared" si="10"/>
        <v>0.11764705882352941</v>
      </c>
      <c r="G136" s="6">
        <v>0.46690717100000001</v>
      </c>
      <c r="H136" s="11">
        <f t="shared" si="11"/>
        <v>45000</v>
      </c>
      <c r="I136" s="11">
        <f t="shared" si="12"/>
        <v>45000</v>
      </c>
      <c r="J136" s="11">
        <f t="shared" si="13"/>
        <v>0</v>
      </c>
      <c r="K136" s="11">
        <v>0</v>
      </c>
      <c r="L136" s="12">
        <f t="shared" si="14"/>
        <v>90000</v>
      </c>
    </row>
    <row r="137" spans="1:12" x14ac:dyDescent="0.2">
      <c r="A137" s="2" t="s">
        <v>218</v>
      </c>
      <c r="B137" s="2" t="s">
        <v>219</v>
      </c>
      <c r="C137" s="2" t="s">
        <v>13</v>
      </c>
      <c r="D137" s="1">
        <v>5</v>
      </c>
      <c r="E137">
        <v>14</v>
      </c>
      <c r="F137" s="3">
        <f t="shared" si="10"/>
        <v>0.35714285714285715</v>
      </c>
      <c r="G137" s="6">
        <v>0.48522262599999999</v>
      </c>
      <c r="H137" s="11">
        <f t="shared" si="11"/>
        <v>45000</v>
      </c>
      <c r="I137" s="11">
        <f t="shared" si="12"/>
        <v>45000</v>
      </c>
      <c r="J137" s="11">
        <f t="shared" si="13"/>
        <v>45000</v>
      </c>
      <c r="K137" s="11">
        <f>IF(D137&gt;3,MAX(86700*G137,45000),0)</f>
        <v>45000</v>
      </c>
      <c r="L137" s="12">
        <f t="shared" si="14"/>
        <v>180000</v>
      </c>
    </row>
    <row r="138" spans="1:12" x14ac:dyDescent="0.2">
      <c r="A138" s="2" t="s">
        <v>311</v>
      </c>
      <c r="B138" s="2" t="s">
        <v>312</v>
      </c>
      <c r="C138" s="2" t="s">
        <v>13</v>
      </c>
      <c r="D138" s="1">
        <v>2</v>
      </c>
      <c r="E138">
        <v>7</v>
      </c>
      <c r="F138" s="3">
        <f t="shared" si="10"/>
        <v>0.2857142857142857</v>
      </c>
      <c r="G138" s="6">
        <v>0.62133907200000005</v>
      </c>
      <c r="H138" s="11">
        <f t="shared" si="11"/>
        <v>53870.097542400006</v>
      </c>
      <c r="I138" s="11">
        <f t="shared" si="12"/>
        <v>53870.097542400006</v>
      </c>
      <c r="J138" s="11">
        <f t="shared" si="13"/>
        <v>0</v>
      </c>
      <c r="K138" s="11">
        <v>0</v>
      </c>
      <c r="L138" s="12">
        <f t="shared" si="14"/>
        <v>107740.19508480001</v>
      </c>
    </row>
    <row r="139" spans="1:12" x14ac:dyDescent="0.2">
      <c r="A139" s="2" t="s">
        <v>399</v>
      </c>
      <c r="B139" s="2" t="s">
        <v>400</v>
      </c>
      <c r="C139" s="2" t="s">
        <v>13</v>
      </c>
      <c r="D139" s="1">
        <v>2</v>
      </c>
      <c r="E139">
        <v>9</v>
      </c>
      <c r="F139" s="3">
        <f t="shared" si="10"/>
        <v>0.22222222222222221</v>
      </c>
      <c r="G139" s="6">
        <v>0.74760311899999998</v>
      </c>
      <c r="H139" s="11">
        <f t="shared" si="11"/>
        <v>64817.1904173</v>
      </c>
      <c r="I139" s="11">
        <f t="shared" si="12"/>
        <v>64817.1904173</v>
      </c>
      <c r="J139" s="11">
        <f t="shared" si="13"/>
        <v>0</v>
      </c>
      <c r="K139" s="11">
        <v>0</v>
      </c>
      <c r="L139" s="12">
        <f t="shared" si="14"/>
        <v>129634.3808346</v>
      </c>
    </row>
    <row r="140" spans="1:12" x14ac:dyDescent="0.2">
      <c r="A140" s="2" t="s">
        <v>214</v>
      </c>
      <c r="B140" s="2" t="s">
        <v>215</v>
      </c>
      <c r="C140" s="2" t="s">
        <v>13</v>
      </c>
      <c r="D140" s="1">
        <v>5</v>
      </c>
      <c r="E140">
        <v>14</v>
      </c>
      <c r="F140" s="3">
        <f t="shared" si="10"/>
        <v>0.35714285714285715</v>
      </c>
      <c r="G140" s="6">
        <v>0.46745173400000001</v>
      </c>
      <c r="H140" s="11">
        <f t="shared" si="11"/>
        <v>45000</v>
      </c>
      <c r="I140" s="11">
        <f t="shared" si="12"/>
        <v>45000</v>
      </c>
      <c r="J140" s="11">
        <f t="shared" si="13"/>
        <v>45000</v>
      </c>
      <c r="K140" s="11">
        <f>IF(D140&gt;3,MAX(86700*G140,45000),0)</f>
        <v>45000</v>
      </c>
      <c r="L140" s="12">
        <f t="shared" si="14"/>
        <v>180000</v>
      </c>
    </row>
    <row r="141" spans="1:12" x14ac:dyDescent="0.2">
      <c r="A141" s="2" t="s">
        <v>52</v>
      </c>
      <c r="B141" s="2" t="s">
        <v>53</v>
      </c>
      <c r="C141" s="2" t="s">
        <v>13</v>
      </c>
      <c r="D141" s="1">
        <v>26</v>
      </c>
      <c r="E141">
        <v>44</v>
      </c>
      <c r="F141" s="3">
        <f t="shared" si="10"/>
        <v>0.59090909090909094</v>
      </c>
      <c r="G141" s="6">
        <v>0.37483361300000001</v>
      </c>
      <c r="H141" s="11">
        <f t="shared" si="11"/>
        <v>45000</v>
      </c>
      <c r="I141" s="11">
        <f t="shared" si="12"/>
        <v>45000</v>
      </c>
      <c r="J141" s="11">
        <f t="shared" si="13"/>
        <v>45000</v>
      </c>
      <c r="K141" s="11">
        <f>IF(D141&gt;3,MAX(86700*G141,45000),0)</f>
        <v>45000</v>
      </c>
      <c r="L141" s="12">
        <f t="shared" si="14"/>
        <v>180000</v>
      </c>
    </row>
    <row r="142" spans="1:12" x14ac:dyDescent="0.2">
      <c r="A142" s="2" t="s">
        <v>564</v>
      </c>
      <c r="B142" s="2" t="s">
        <v>53</v>
      </c>
      <c r="C142" s="2" t="s">
        <v>13</v>
      </c>
      <c r="D142" s="1">
        <v>1</v>
      </c>
      <c r="E142">
        <v>7</v>
      </c>
      <c r="F142" s="3">
        <f t="shared" si="10"/>
        <v>0.14285714285714285</v>
      </c>
      <c r="G142" s="6">
        <v>0.57091555400000005</v>
      </c>
      <c r="H142" s="11">
        <f t="shared" si="11"/>
        <v>49498.378531800001</v>
      </c>
      <c r="I142" s="11">
        <f t="shared" si="12"/>
        <v>0</v>
      </c>
      <c r="J142" s="11">
        <f t="shared" si="13"/>
        <v>0</v>
      </c>
      <c r="K142" s="11">
        <v>0</v>
      </c>
      <c r="L142" s="12">
        <f t="shared" si="14"/>
        <v>49498.378531800001</v>
      </c>
    </row>
    <row r="143" spans="1:12" x14ac:dyDescent="0.2">
      <c r="A143" s="2" t="s">
        <v>583</v>
      </c>
      <c r="B143" s="2" t="s">
        <v>584</v>
      </c>
      <c r="C143" s="2" t="s">
        <v>13</v>
      </c>
      <c r="D143" s="1">
        <v>2</v>
      </c>
      <c r="E143">
        <v>17</v>
      </c>
      <c r="F143" s="3">
        <f t="shared" si="10"/>
        <v>0.11764705882352941</v>
      </c>
      <c r="G143" s="6">
        <v>0.69094464300000002</v>
      </c>
      <c r="H143" s="11">
        <f t="shared" si="11"/>
        <v>59904.900548099999</v>
      </c>
      <c r="I143" s="11">
        <f t="shared" si="12"/>
        <v>59904.900548099999</v>
      </c>
      <c r="J143" s="11">
        <f t="shared" si="13"/>
        <v>0</v>
      </c>
      <c r="K143" s="11">
        <v>0</v>
      </c>
      <c r="L143" s="12">
        <f t="shared" si="14"/>
        <v>119809.8010962</v>
      </c>
    </row>
    <row r="144" spans="1:12" x14ac:dyDescent="0.2">
      <c r="A144" s="2" t="s">
        <v>329</v>
      </c>
      <c r="B144" s="2" t="s">
        <v>330</v>
      </c>
      <c r="C144" s="2" t="s">
        <v>13</v>
      </c>
      <c r="D144" s="1">
        <v>5</v>
      </c>
      <c r="E144">
        <v>18</v>
      </c>
      <c r="F144" s="3">
        <f t="shared" si="10"/>
        <v>0.27777777777777779</v>
      </c>
      <c r="G144" s="6">
        <v>0.42569559000000001</v>
      </c>
      <c r="H144" s="11">
        <f t="shared" si="11"/>
        <v>45000</v>
      </c>
      <c r="I144" s="11">
        <f t="shared" si="12"/>
        <v>45000</v>
      </c>
      <c r="J144" s="11">
        <f t="shared" si="13"/>
        <v>45000</v>
      </c>
      <c r="K144" s="11">
        <v>0</v>
      </c>
      <c r="L144" s="12">
        <f t="shared" si="14"/>
        <v>135000</v>
      </c>
    </row>
    <row r="145" spans="1:12" x14ac:dyDescent="0.2">
      <c r="A145" s="2" t="s">
        <v>713</v>
      </c>
      <c r="B145" s="2" t="s">
        <v>714</v>
      </c>
      <c r="C145" s="2" t="s">
        <v>13</v>
      </c>
      <c r="D145" s="1">
        <v>1</v>
      </c>
      <c r="E145">
        <v>18</v>
      </c>
      <c r="F145" s="3">
        <f t="shared" si="10"/>
        <v>5.5555555555555552E-2</v>
      </c>
      <c r="G145" s="6">
        <v>0.46007769399999998</v>
      </c>
      <c r="H145" s="11">
        <f t="shared" si="11"/>
        <v>45000</v>
      </c>
      <c r="I145" s="11">
        <f t="shared" si="12"/>
        <v>0</v>
      </c>
      <c r="J145" s="11">
        <f t="shared" si="13"/>
        <v>0</v>
      </c>
      <c r="K145" s="11">
        <v>0</v>
      </c>
      <c r="L145" s="12">
        <f t="shared" si="14"/>
        <v>45000</v>
      </c>
    </row>
    <row r="146" spans="1:12" x14ac:dyDescent="0.2">
      <c r="A146" s="2" t="s">
        <v>709</v>
      </c>
      <c r="B146" s="2" t="s">
        <v>710</v>
      </c>
      <c r="C146" s="2" t="s">
        <v>13</v>
      </c>
      <c r="D146" s="1">
        <v>3</v>
      </c>
      <c r="E146">
        <v>50</v>
      </c>
      <c r="F146" s="3">
        <f t="shared" si="10"/>
        <v>0.06</v>
      </c>
      <c r="G146" s="6">
        <v>0.79093533500000002</v>
      </c>
      <c r="H146" s="11">
        <f t="shared" si="11"/>
        <v>68574.093544500007</v>
      </c>
      <c r="I146" s="11">
        <f t="shared" si="12"/>
        <v>68574.093544500007</v>
      </c>
      <c r="J146" s="11">
        <f t="shared" si="13"/>
        <v>68574.093544500007</v>
      </c>
      <c r="K146" s="11">
        <v>0</v>
      </c>
      <c r="L146" s="12">
        <f t="shared" si="14"/>
        <v>205722.28063350002</v>
      </c>
    </row>
    <row r="147" spans="1:12" x14ac:dyDescent="0.2">
      <c r="A147" s="2" t="s">
        <v>703</v>
      </c>
      <c r="B147" s="2" t="s">
        <v>704</v>
      </c>
      <c r="C147" s="2" t="s">
        <v>13</v>
      </c>
      <c r="D147" s="1">
        <v>1</v>
      </c>
      <c r="E147">
        <v>16</v>
      </c>
      <c r="F147" s="3">
        <f t="shared" si="10"/>
        <v>6.25E-2</v>
      </c>
      <c r="G147" s="6">
        <v>0.82331520499999999</v>
      </c>
      <c r="H147" s="11">
        <f t="shared" si="11"/>
        <v>71381.428273500002</v>
      </c>
      <c r="I147" s="11">
        <f t="shared" si="12"/>
        <v>0</v>
      </c>
      <c r="J147" s="11">
        <f t="shared" si="13"/>
        <v>0</v>
      </c>
      <c r="K147" s="11">
        <v>0</v>
      </c>
      <c r="L147" s="12">
        <f t="shared" si="14"/>
        <v>71381.428273500002</v>
      </c>
    </row>
    <row r="148" spans="1:12" x14ac:dyDescent="0.2">
      <c r="A148" s="2" t="s">
        <v>532</v>
      </c>
      <c r="B148" s="2" t="s">
        <v>533</v>
      </c>
      <c r="C148" s="2" t="s">
        <v>13</v>
      </c>
      <c r="D148" s="1">
        <v>2</v>
      </c>
      <c r="E148">
        <v>13</v>
      </c>
      <c r="F148" s="3">
        <f t="shared" si="10"/>
        <v>0.15384615384615385</v>
      </c>
      <c r="G148" s="6">
        <v>0.486784616</v>
      </c>
      <c r="H148" s="11">
        <f t="shared" si="11"/>
        <v>45000</v>
      </c>
      <c r="I148" s="11">
        <f t="shared" si="12"/>
        <v>45000</v>
      </c>
      <c r="J148" s="11">
        <f t="shared" si="13"/>
        <v>0</v>
      </c>
      <c r="K148" s="11">
        <v>0</v>
      </c>
      <c r="L148" s="12">
        <f t="shared" si="14"/>
        <v>90000</v>
      </c>
    </row>
    <row r="149" spans="1:12" x14ac:dyDescent="0.2">
      <c r="A149" s="2" t="s">
        <v>333</v>
      </c>
      <c r="B149" s="2" t="s">
        <v>334</v>
      </c>
      <c r="C149" s="2" t="s">
        <v>13</v>
      </c>
      <c r="D149" s="1">
        <v>3</v>
      </c>
      <c r="E149">
        <v>11</v>
      </c>
      <c r="F149" s="3">
        <f t="shared" si="10"/>
        <v>0.27272727272727271</v>
      </c>
      <c r="G149" s="6">
        <v>0.47391121600000002</v>
      </c>
      <c r="H149" s="11">
        <f t="shared" si="11"/>
        <v>45000</v>
      </c>
      <c r="I149" s="11">
        <f t="shared" si="12"/>
        <v>45000</v>
      </c>
      <c r="J149" s="11">
        <f t="shared" si="13"/>
        <v>45000</v>
      </c>
      <c r="K149" s="11">
        <v>0</v>
      </c>
      <c r="L149" s="12">
        <f t="shared" si="14"/>
        <v>135000</v>
      </c>
    </row>
    <row r="150" spans="1:12" x14ac:dyDescent="0.2">
      <c r="A150" s="2" t="s">
        <v>459</v>
      </c>
      <c r="B150" s="2" t="s">
        <v>460</v>
      </c>
      <c r="C150" s="2" t="s">
        <v>13</v>
      </c>
      <c r="D150" s="1">
        <v>4</v>
      </c>
      <c r="E150">
        <v>20</v>
      </c>
      <c r="F150" s="3">
        <f t="shared" si="10"/>
        <v>0.2</v>
      </c>
      <c r="G150" s="6">
        <v>0.52374844099999995</v>
      </c>
      <c r="H150" s="11">
        <f t="shared" si="11"/>
        <v>45408.989834699998</v>
      </c>
      <c r="I150" s="11">
        <f t="shared" si="12"/>
        <v>45408.989834699998</v>
      </c>
      <c r="J150" s="11">
        <f t="shared" si="13"/>
        <v>45408.989834699998</v>
      </c>
      <c r="K150" s="11">
        <v>0</v>
      </c>
      <c r="L150" s="12">
        <f t="shared" si="14"/>
        <v>136226.96950409998</v>
      </c>
    </row>
    <row r="151" spans="1:12" x14ac:dyDescent="0.2">
      <c r="A151" s="2" t="s">
        <v>729</v>
      </c>
      <c r="B151" s="2" t="s">
        <v>730</v>
      </c>
      <c r="C151" s="2" t="s">
        <v>13</v>
      </c>
      <c r="D151" s="1">
        <v>6</v>
      </c>
      <c r="E151">
        <v>129</v>
      </c>
      <c r="F151" s="3">
        <f t="shared" si="10"/>
        <v>4.6511627906976744E-2</v>
      </c>
      <c r="G151" s="6">
        <v>0.42445037400000002</v>
      </c>
      <c r="H151" s="11">
        <f t="shared" si="11"/>
        <v>45000</v>
      </c>
      <c r="I151" s="11">
        <f t="shared" si="12"/>
        <v>45000</v>
      </c>
      <c r="J151" s="11">
        <f t="shared" si="13"/>
        <v>45000</v>
      </c>
      <c r="K151" s="11">
        <v>0</v>
      </c>
      <c r="L151" s="12">
        <f t="shared" si="14"/>
        <v>135000</v>
      </c>
    </row>
    <row r="152" spans="1:12" x14ac:dyDescent="0.2">
      <c r="A152" s="2" t="s">
        <v>66</v>
      </c>
      <c r="B152" s="2" t="s">
        <v>67</v>
      </c>
      <c r="C152" s="2" t="s">
        <v>13</v>
      </c>
      <c r="D152" s="1">
        <v>4</v>
      </c>
      <c r="E152">
        <v>7</v>
      </c>
      <c r="F152" s="3">
        <f t="shared" si="10"/>
        <v>0.5714285714285714</v>
      </c>
      <c r="G152" s="6">
        <v>0.37386023600000001</v>
      </c>
      <c r="H152" s="11">
        <f t="shared" si="11"/>
        <v>45000</v>
      </c>
      <c r="I152" s="11">
        <f t="shared" si="12"/>
        <v>45000</v>
      </c>
      <c r="J152" s="11">
        <f t="shared" si="13"/>
        <v>45000</v>
      </c>
      <c r="K152" s="11">
        <f>IF(D152&gt;3,MAX(86700*G152,45000),0)</f>
        <v>45000</v>
      </c>
      <c r="L152" s="12">
        <f t="shared" si="14"/>
        <v>180000</v>
      </c>
    </row>
    <row r="153" spans="1:12" x14ac:dyDescent="0.2">
      <c r="A153" s="2" t="s">
        <v>78</v>
      </c>
      <c r="B153" s="2" t="s">
        <v>79</v>
      </c>
      <c r="C153" s="2" t="s">
        <v>13</v>
      </c>
      <c r="D153" s="1">
        <v>14</v>
      </c>
      <c r="E153">
        <v>26</v>
      </c>
      <c r="F153" s="3">
        <f t="shared" si="10"/>
        <v>0.53846153846153844</v>
      </c>
      <c r="G153" s="6">
        <v>0.33747698300000001</v>
      </c>
      <c r="H153" s="11">
        <f t="shared" si="11"/>
        <v>45000</v>
      </c>
      <c r="I153" s="11">
        <f t="shared" si="12"/>
        <v>45000</v>
      </c>
      <c r="J153" s="11">
        <f t="shared" si="13"/>
        <v>45000</v>
      </c>
      <c r="K153" s="11">
        <f>IF(D153&gt;3,MAX(86700*G153,45000),0)</f>
        <v>45000</v>
      </c>
      <c r="L153" s="12">
        <f t="shared" si="14"/>
        <v>180000</v>
      </c>
    </row>
    <row r="154" spans="1:12" x14ac:dyDescent="0.2">
      <c r="A154" s="2" t="s">
        <v>22</v>
      </c>
      <c r="B154" s="2" t="s">
        <v>23</v>
      </c>
      <c r="C154" s="2" t="s">
        <v>13</v>
      </c>
      <c r="D154" s="1">
        <v>12</v>
      </c>
      <c r="E154">
        <v>16</v>
      </c>
      <c r="F154" s="3">
        <f t="shared" si="10"/>
        <v>0.75</v>
      </c>
      <c r="G154" s="6">
        <v>0.581912015</v>
      </c>
      <c r="H154" s="11">
        <f t="shared" si="11"/>
        <v>50451.771700500001</v>
      </c>
      <c r="I154" s="11">
        <f t="shared" si="12"/>
        <v>50451.771700500001</v>
      </c>
      <c r="J154" s="11">
        <f t="shared" si="13"/>
        <v>50451.771700500001</v>
      </c>
      <c r="K154" s="11">
        <f>IF(D154&gt;3,MAX(86700*G154,45000),0)</f>
        <v>50451.771700500001</v>
      </c>
      <c r="L154" s="12">
        <f t="shared" si="14"/>
        <v>201807.08680200001</v>
      </c>
    </row>
    <row r="155" spans="1:12" x14ac:dyDescent="0.2">
      <c r="A155" s="2" t="s">
        <v>482</v>
      </c>
      <c r="B155" s="2" t="s">
        <v>483</v>
      </c>
      <c r="C155" s="2" t="s">
        <v>13</v>
      </c>
      <c r="D155" s="1">
        <v>5</v>
      </c>
      <c r="E155">
        <v>28</v>
      </c>
      <c r="F155" s="3">
        <f t="shared" si="10"/>
        <v>0.17857142857142858</v>
      </c>
      <c r="G155" s="6">
        <v>0.05</v>
      </c>
      <c r="H155" s="11">
        <f t="shared" si="11"/>
        <v>45000</v>
      </c>
      <c r="I155" s="11">
        <f t="shared" si="12"/>
        <v>45000</v>
      </c>
      <c r="J155" s="11">
        <f t="shared" si="13"/>
        <v>45000</v>
      </c>
      <c r="K155" s="11">
        <v>0</v>
      </c>
      <c r="L155" s="12">
        <f t="shared" si="14"/>
        <v>135000</v>
      </c>
    </row>
    <row r="156" spans="1:12" x14ac:dyDescent="0.2">
      <c r="A156" s="2" t="s">
        <v>630</v>
      </c>
      <c r="B156" s="2" t="s">
        <v>631</v>
      </c>
      <c r="C156" s="2" t="s">
        <v>13</v>
      </c>
      <c r="D156" s="1">
        <v>2</v>
      </c>
      <c r="E156">
        <v>21</v>
      </c>
      <c r="F156" s="3">
        <f t="shared" si="10"/>
        <v>9.5238095238095233E-2</v>
      </c>
      <c r="G156" s="6">
        <v>0.247371913</v>
      </c>
      <c r="H156" s="11">
        <f t="shared" si="11"/>
        <v>45000</v>
      </c>
      <c r="I156" s="11">
        <f t="shared" si="12"/>
        <v>45000</v>
      </c>
      <c r="J156" s="11">
        <f t="shared" si="13"/>
        <v>0</v>
      </c>
      <c r="K156" s="11">
        <v>0</v>
      </c>
      <c r="L156" s="12">
        <f t="shared" si="14"/>
        <v>90000</v>
      </c>
    </row>
    <row r="157" spans="1:12" x14ac:dyDescent="0.2">
      <c r="A157" s="2" t="s">
        <v>719</v>
      </c>
      <c r="B157" s="2" t="s">
        <v>720</v>
      </c>
      <c r="C157" s="2" t="s">
        <v>13</v>
      </c>
      <c r="D157" s="1">
        <v>1</v>
      </c>
      <c r="E157">
        <v>19</v>
      </c>
      <c r="F157" s="3">
        <f t="shared" si="10"/>
        <v>5.2631578947368418E-2</v>
      </c>
      <c r="G157" s="6">
        <v>0.62250198499999998</v>
      </c>
      <c r="H157" s="11">
        <f t="shared" si="11"/>
        <v>53970.9220995</v>
      </c>
      <c r="I157" s="11">
        <f t="shared" si="12"/>
        <v>0</v>
      </c>
      <c r="J157" s="11">
        <f t="shared" si="13"/>
        <v>0</v>
      </c>
      <c r="K157" s="11">
        <v>0</v>
      </c>
      <c r="L157" s="12">
        <f t="shared" si="14"/>
        <v>53970.9220995</v>
      </c>
    </row>
    <row r="158" spans="1:12" x14ac:dyDescent="0.2">
      <c r="A158" s="2" t="s">
        <v>238</v>
      </c>
      <c r="B158" s="2" t="s">
        <v>239</v>
      </c>
      <c r="C158" s="2" t="s">
        <v>13</v>
      </c>
      <c r="D158" s="1">
        <v>3</v>
      </c>
      <c r="E158">
        <v>9</v>
      </c>
      <c r="F158" s="3">
        <f t="shared" si="10"/>
        <v>0.33333333333333331</v>
      </c>
      <c r="G158" s="6">
        <v>0.62893453499999996</v>
      </c>
      <c r="H158" s="11">
        <f t="shared" si="11"/>
        <v>54528.624184499997</v>
      </c>
      <c r="I158" s="11">
        <f t="shared" si="12"/>
        <v>54528.624184499997</v>
      </c>
      <c r="J158" s="11">
        <f t="shared" si="13"/>
        <v>54528.624184499997</v>
      </c>
      <c r="K158" s="11">
        <v>0</v>
      </c>
      <c r="L158" s="12">
        <f t="shared" si="14"/>
        <v>163585.8725535</v>
      </c>
    </row>
    <row r="159" spans="1:12" x14ac:dyDescent="0.2">
      <c r="A159" s="2" t="s">
        <v>186</v>
      </c>
      <c r="B159" s="2" t="s">
        <v>187</v>
      </c>
      <c r="C159" s="2" t="s">
        <v>13</v>
      </c>
      <c r="D159" s="1">
        <v>2</v>
      </c>
      <c r="E159">
        <v>5</v>
      </c>
      <c r="F159" s="3">
        <f t="shared" si="10"/>
        <v>0.4</v>
      </c>
      <c r="G159" s="6">
        <v>0.41544763699999998</v>
      </c>
      <c r="H159" s="11">
        <f t="shared" si="11"/>
        <v>45000</v>
      </c>
      <c r="I159" s="11">
        <f t="shared" si="12"/>
        <v>45000</v>
      </c>
      <c r="J159" s="11">
        <f t="shared" si="13"/>
        <v>0</v>
      </c>
      <c r="K159" s="11">
        <f>IF(D159&gt;3,MAX(86700*G159,45000),0)</f>
        <v>0</v>
      </c>
      <c r="L159" s="12">
        <f t="shared" si="14"/>
        <v>90000</v>
      </c>
    </row>
    <row r="160" spans="1:12" x14ac:dyDescent="0.2">
      <c r="A160" s="2" t="s">
        <v>735</v>
      </c>
      <c r="B160" s="2" t="s">
        <v>736</v>
      </c>
      <c r="C160" s="2" t="s">
        <v>13</v>
      </c>
      <c r="D160" s="1">
        <v>1</v>
      </c>
      <c r="E160">
        <v>25</v>
      </c>
      <c r="F160" s="3">
        <f t="shared" si="10"/>
        <v>0.04</v>
      </c>
      <c r="G160" s="6">
        <v>0.56568251999999997</v>
      </c>
      <c r="H160" s="11">
        <f t="shared" si="11"/>
        <v>49044.674483999996</v>
      </c>
      <c r="I160" s="11">
        <f t="shared" si="12"/>
        <v>0</v>
      </c>
      <c r="J160" s="11">
        <f t="shared" si="13"/>
        <v>0</v>
      </c>
      <c r="K160" s="11">
        <v>0</v>
      </c>
      <c r="L160" s="12">
        <f t="shared" si="14"/>
        <v>49044.674483999996</v>
      </c>
    </row>
    <row r="161" spans="1:12" x14ac:dyDescent="0.2">
      <c r="A161" s="2" t="s">
        <v>701</v>
      </c>
      <c r="B161" s="2" t="s">
        <v>702</v>
      </c>
      <c r="C161" s="2" t="s">
        <v>13</v>
      </c>
      <c r="D161" s="1">
        <v>4</v>
      </c>
      <c r="E161">
        <v>63</v>
      </c>
      <c r="F161" s="3">
        <f t="shared" si="10"/>
        <v>6.3492063492063489E-2</v>
      </c>
      <c r="G161" s="6">
        <v>0.22762722699999999</v>
      </c>
      <c r="H161" s="11">
        <f t="shared" si="11"/>
        <v>45000</v>
      </c>
      <c r="I161" s="11">
        <f t="shared" si="12"/>
        <v>45000</v>
      </c>
      <c r="J161" s="11">
        <f t="shared" si="13"/>
        <v>45000</v>
      </c>
      <c r="K161" s="11">
        <v>0</v>
      </c>
      <c r="L161" s="12">
        <f t="shared" si="14"/>
        <v>135000</v>
      </c>
    </row>
    <row r="162" spans="1:12" x14ac:dyDescent="0.2">
      <c r="A162" s="2" t="s">
        <v>620</v>
      </c>
      <c r="B162" s="2" t="s">
        <v>621</v>
      </c>
      <c r="C162" s="2" t="s">
        <v>13</v>
      </c>
      <c r="D162" s="1">
        <v>1</v>
      </c>
      <c r="E162">
        <v>10</v>
      </c>
      <c r="F162" s="3">
        <f t="shared" si="10"/>
        <v>0.1</v>
      </c>
      <c r="G162" s="6">
        <v>0.19151551</v>
      </c>
      <c r="H162" s="11">
        <f t="shared" si="11"/>
        <v>45000</v>
      </c>
      <c r="I162" s="11">
        <f t="shared" si="12"/>
        <v>0</v>
      </c>
      <c r="J162" s="11">
        <f t="shared" si="13"/>
        <v>0</v>
      </c>
      <c r="K162" s="11">
        <v>0</v>
      </c>
      <c r="L162" s="12">
        <f t="shared" si="14"/>
        <v>45000</v>
      </c>
    </row>
    <row r="163" spans="1:12" x14ac:dyDescent="0.2">
      <c r="A163" s="2" t="s">
        <v>264</v>
      </c>
      <c r="B163" s="2" t="s">
        <v>265</v>
      </c>
      <c r="C163" s="2" t="s">
        <v>13</v>
      </c>
      <c r="D163" s="1">
        <v>3</v>
      </c>
      <c r="E163">
        <v>9</v>
      </c>
      <c r="F163" s="3">
        <f t="shared" si="10"/>
        <v>0.33333333333333331</v>
      </c>
      <c r="G163" s="6">
        <v>0.50830907999999997</v>
      </c>
      <c r="H163" s="11">
        <f t="shared" si="11"/>
        <v>45000</v>
      </c>
      <c r="I163" s="11">
        <f t="shared" si="12"/>
        <v>45000</v>
      </c>
      <c r="J163" s="11">
        <f t="shared" si="13"/>
        <v>45000</v>
      </c>
      <c r="K163" s="11">
        <v>0</v>
      </c>
      <c r="L163" s="12">
        <f t="shared" si="14"/>
        <v>135000</v>
      </c>
    </row>
    <row r="164" spans="1:12" x14ac:dyDescent="0.2">
      <c r="A164" s="2" t="s">
        <v>365</v>
      </c>
      <c r="B164" s="2" t="s">
        <v>366</v>
      </c>
      <c r="C164" s="2" t="s">
        <v>13</v>
      </c>
      <c r="D164" s="1">
        <v>4</v>
      </c>
      <c r="E164">
        <v>16</v>
      </c>
      <c r="F164" s="3">
        <f t="shared" si="10"/>
        <v>0.25</v>
      </c>
      <c r="G164" s="6">
        <v>0.48917685399999999</v>
      </c>
      <c r="H164" s="11">
        <f t="shared" si="11"/>
        <v>45000</v>
      </c>
      <c r="I164" s="11">
        <f t="shared" si="12"/>
        <v>45000</v>
      </c>
      <c r="J164" s="11">
        <f t="shared" si="13"/>
        <v>45000</v>
      </c>
      <c r="K164" s="11">
        <v>0</v>
      </c>
      <c r="L164" s="12">
        <f t="shared" si="14"/>
        <v>135000</v>
      </c>
    </row>
    <row r="165" spans="1:12" x14ac:dyDescent="0.2">
      <c r="A165" s="2" t="s">
        <v>104</v>
      </c>
      <c r="B165" s="2" t="s">
        <v>105</v>
      </c>
      <c r="C165" s="2" t="s">
        <v>13</v>
      </c>
      <c r="D165" s="1">
        <v>5</v>
      </c>
      <c r="E165">
        <v>10</v>
      </c>
      <c r="F165" s="3">
        <f t="shared" si="10"/>
        <v>0.5</v>
      </c>
      <c r="G165" s="6">
        <v>0.39487145499999998</v>
      </c>
      <c r="H165" s="11">
        <f t="shared" si="11"/>
        <v>45000</v>
      </c>
      <c r="I165" s="11">
        <f t="shared" si="12"/>
        <v>45000</v>
      </c>
      <c r="J165" s="11">
        <f t="shared" si="13"/>
        <v>45000</v>
      </c>
      <c r="K165" s="11">
        <f>IF(D165&gt;3,MAX(86700*G165,45000),0)</f>
        <v>45000</v>
      </c>
      <c r="L165" s="12">
        <f t="shared" si="14"/>
        <v>180000</v>
      </c>
    </row>
    <row r="166" spans="1:12" x14ac:dyDescent="0.2">
      <c r="A166" s="2" t="s">
        <v>64</v>
      </c>
      <c r="B166" s="2" t="s">
        <v>65</v>
      </c>
      <c r="C166" s="2" t="s">
        <v>13</v>
      </c>
      <c r="D166" s="1">
        <v>4</v>
      </c>
      <c r="E166">
        <v>7</v>
      </c>
      <c r="F166" s="3">
        <f t="shared" si="10"/>
        <v>0.5714285714285714</v>
      </c>
      <c r="G166" s="6">
        <v>0.41630874200000001</v>
      </c>
      <c r="H166" s="11">
        <f t="shared" si="11"/>
        <v>45000</v>
      </c>
      <c r="I166" s="11">
        <f t="shared" si="12"/>
        <v>45000</v>
      </c>
      <c r="J166" s="11">
        <f t="shared" si="13"/>
        <v>45000</v>
      </c>
      <c r="K166" s="11">
        <f>IF(D166&gt;3,MAX(86700*G166,45000),0)</f>
        <v>45000</v>
      </c>
      <c r="L166" s="12">
        <f t="shared" si="14"/>
        <v>180000</v>
      </c>
    </row>
    <row r="167" spans="1:12" x14ac:dyDescent="0.2">
      <c r="A167" s="2" t="s">
        <v>301</v>
      </c>
      <c r="B167" s="2" t="s">
        <v>302</v>
      </c>
      <c r="C167" s="2" t="s">
        <v>13</v>
      </c>
      <c r="D167" s="1">
        <v>3</v>
      </c>
      <c r="E167">
        <v>10</v>
      </c>
      <c r="F167" s="3">
        <f t="shared" si="10"/>
        <v>0.3</v>
      </c>
      <c r="G167" s="6">
        <v>0.43367356899999998</v>
      </c>
      <c r="H167" s="11">
        <f t="shared" si="11"/>
        <v>45000</v>
      </c>
      <c r="I167" s="11">
        <f t="shared" si="12"/>
        <v>45000</v>
      </c>
      <c r="J167" s="11">
        <f t="shared" si="13"/>
        <v>45000</v>
      </c>
      <c r="K167" s="11">
        <v>0</v>
      </c>
      <c r="L167" s="12">
        <f t="shared" si="14"/>
        <v>135000</v>
      </c>
    </row>
    <row r="168" spans="1:12" x14ac:dyDescent="0.2">
      <c r="A168" s="2" t="s">
        <v>579</v>
      </c>
      <c r="B168" s="2" t="s">
        <v>580</v>
      </c>
      <c r="C168" s="2" t="s">
        <v>13</v>
      </c>
      <c r="D168" s="1">
        <v>3</v>
      </c>
      <c r="E168">
        <v>25</v>
      </c>
      <c r="F168" s="3">
        <f t="shared" si="10"/>
        <v>0.12</v>
      </c>
      <c r="G168" s="6">
        <v>0.47796607200000002</v>
      </c>
      <c r="H168" s="11">
        <f t="shared" si="11"/>
        <v>45000</v>
      </c>
      <c r="I168" s="11">
        <f t="shared" si="12"/>
        <v>45000</v>
      </c>
      <c r="J168" s="11">
        <f t="shared" si="13"/>
        <v>45000</v>
      </c>
      <c r="K168" s="11">
        <v>0</v>
      </c>
      <c r="L168" s="12">
        <f t="shared" si="14"/>
        <v>135000</v>
      </c>
    </row>
    <row r="169" spans="1:12" x14ac:dyDescent="0.2">
      <c r="A169" s="2" t="s">
        <v>240</v>
      </c>
      <c r="B169" s="2" t="s">
        <v>241</v>
      </c>
      <c r="C169" s="2" t="s">
        <v>13</v>
      </c>
      <c r="D169" s="1">
        <v>5</v>
      </c>
      <c r="E169">
        <v>15</v>
      </c>
      <c r="F169" s="3">
        <f t="shared" si="10"/>
        <v>0.33333333333333331</v>
      </c>
      <c r="G169" s="6">
        <v>0.55906497300000002</v>
      </c>
      <c r="H169" s="11">
        <f t="shared" si="11"/>
        <v>48470.933159100001</v>
      </c>
      <c r="I169" s="11">
        <f t="shared" si="12"/>
        <v>48470.933159100001</v>
      </c>
      <c r="J169" s="11">
        <f t="shared" si="13"/>
        <v>48470.933159100001</v>
      </c>
      <c r="K169" s="11">
        <v>0</v>
      </c>
      <c r="L169" s="12">
        <f t="shared" si="14"/>
        <v>145412.7994773</v>
      </c>
    </row>
    <row r="170" spans="1:12" x14ac:dyDescent="0.2">
      <c r="A170" s="2" t="s">
        <v>496</v>
      </c>
      <c r="B170" s="2" t="s">
        <v>497</v>
      </c>
      <c r="C170" s="2" t="s">
        <v>13</v>
      </c>
      <c r="D170" s="1">
        <v>9</v>
      </c>
      <c r="E170">
        <v>54</v>
      </c>
      <c r="F170" s="3">
        <f t="shared" si="10"/>
        <v>0.16666666666666666</v>
      </c>
      <c r="G170" s="6">
        <v>0.38535175599999999</v>
      </c>
      <c r="H170" s="11">
        <f t="shared" si="11"/>
        <v>45000</v>
      </c>
      <c r="I170" s="11">
        <f t="shared" si="12"/>
        <v>45000</v>
      </c>
      <c r="J170" s="11">
        <f t="shared" si="13"/>
        <v>45000</v>
      </c>
      <c r="K170" s="11">
        <v>0</v>
      </c>
      <c r="L170" s="12">
        <f t="shared" si="14"/>
        <v>135000</v>
      </c>
    </row>
    <row r="171" spans="1:12" x14ac:dyDescent="0.2">
      <c r="A171" s="2" t="s">
        <v>510</v>
      </c>
      <c r="B171" s="2" t="s">
        <v>511</v>
      </c>
      <c r="C171" s="2" t="s">
        <v>13</v>
      </c>
      <c r="D171" s="1">
        <v>2</v>
      </c>
      <c r="E171">
        <v>12</v>
      </c>
      <c r="F171" s="3">
        <f t="shared" si="10"/>
        <v>0.16666666666666666</v>
      </c>
      <c r="G171" s="6">
        <v>0.38133551599999999</v>
      </c>
      <c r="H171" s="11">
        <f t="shared" si="11"/>
        <v>45000</v>
      </c>
      <c r="I171" s="11">
        <f t="shared" si="12"/>
        <v>45000</v>
      </c>
      <c r="J171" s="11">
        <f t="shared" si="13"/>
        <v>0</v>
      </c>
      <c r="K171" s="11">
        <v>0</v>
      </c>
      <c r="L171" s="12">
        <f t="shared" si="14"/>
        <v>90000</v>
      </c>
    </row>
    <row r="172" spans="1:12" x14ac:dyDescent="0.2">
      <c r="A172" s="2" t="s">
        <v>667</v>
      </c>
      <c r="B172" s="2" t="s">
        <v>668</v>
      </c>
      <c r="C172" s="2" t="s">
        <v>13</v>
      </c>
      <c r="D172" s="1">
        <v>4</v>
      </c>
      <c r="E172">
        <v>49</v>
      </c>
      <c r="F172" s="3">
        <f t="shared" si="10"/>
        <v>8.1632653061224483E-2</v>
      </c>
      <c r="G172" s="6">
        <v>0.363525969</v>
      </c>
      <c r="H172" s="11">
        <f t="shared" si="11"/>
        <v>45000</v>
      </c>
      <c r="I172" s="11">
        <f t="shared" si="12"/>
        <v>45000</v>
      </c>
      <c r="J172" s="11">
        <f t="shared" si="13"/>
        <v>45000</v>
      </c>
      <c r="K172" s="11">
        <v>0</v>
      </c>
      <c r="L172" s="12">
        <f t="shared" si="14"/>
        <v>135000</v>
      </c>
    </row>
    <row r="173" spans="1:12" x14ac:dyDescent="0.2">
      <c r="A173" s="2" t="s">
        <v>270</v>
      </c>
      <c r="B173" s="2" t="s">
        <v>271</v>
      </c>
      <c r="C173" s="2" t="s">
        <v>13</v>
      </c>
      <c r="D173" s="1">
        <v>3</v>
      </c>
      <c r="E173">
        <v>9</v>
      </c>
      <c r="F173" s="3">
        <f t="shared" si="10"/>
        <v>0.33333333333333331</v>
      </c>
      <c r="G173" s="6">
        <v>0.66218347799999999</v>
      </c>
      <c r="H173" s="11">
        <f t="shared" si="11"/>
        <v>57411.3075426</v>
      </c>
      <c r="I173" s="11">
        <f t="shared" si="12"/>
        <v>57411.3075426</v>
      </c>
      <c r="J173" s="11">
        <f t="shared" si="13"/>
        <v>57411.3075426</v>
      </c>
      <c r="K173" s="11">
        <v>0</v>
      </c>
      <c r="L173" s="12">
        <f t="shared" si="14"/>
        <v>172233.9226278</v>
      </c>
    </row>
    <row r="174" spans="1:12" x14ac:dyDescent="0.2">
      <c r="A174" s="2" t="s">
        <v>106</v>
      </c>
      <c r="B174" s="2" t="s">
        <v>107</v>
      </c>
      <c r="C174" s="2" t="s">
        <v>13</v>
      </c>
      <c r="D174" s="1">
        <v>18</v>
      </c>
      <c r="E174">
        <v>36</v>
      </c>
      <c r="F174" s="3">
        <f t="shared" si="10"/>
        <v>0.5</v>
      </c>
      <c r="G174" s="6">
        <v>0.54790096200000005</v>
      </c>
      <c r="H174" s="11">
        <f t="shared" si="11"/>
        <v>47503.013405400001</v>
      </c>
      <c r="I174" s="11">
        <f t="shared" si="12"/>
        <v>47503.013405400001</v>
      </c>
      <c r="J174" s="11">
        <f t="shared" si="13"/>
        <v>47503.013405400001</v>
      </c>
      <c r="K174" s="11">
        <f>IF(D174&gt;3,MAX(86700*G174,45000),0)</f>
        <v>47503.013405400001</v>
      </c>
      <c r="L174" s="12">
        <f t="shared" si="14"/>
        <v>190012.0536216</v>
      </c>
    </row>
    <row r="175" spans="1:12" x14ac:dyDescent="0.2">
      <c r="A175" s="2" t="s">
        <v>203</v>
      </c>
      <c r="B175" s="2" t="s">
        <v>107</v>
      </c>
      <c r="C175" s="2" t="s">
        <v>13</v>
      </c>
      <c r="D175" s="1">
        <v>6</v>
      </c>
      <c r="E175">
        <v>16</v>
      </c>
      <c r="F175" s="3">
        <f t="shared" si="10"/>
        <v>0.375</v>
      </c>
      <c r="G175" s="6">
        <v>0.46653866700000002</v>
      </c>
      <c r="H175" s="11">
        <f t="shared" si="11"/>
        <v>45000</v>
      </c>
      <c r="I175" s="11">
        <f t="shared" si="12"/>
        <v>45000</v>
      </c>
      <c r="J175" s="11">
        <f t="shared" si="13"/>
        <v>45000</v>
      </c>
      <c r="K175" s="11">
        <f>IF(D175&gt;3,MAX(86700*G175,45000),0)</f>
        <v>45000</v>
      </c>
      <c r="L175" s="12">
        <f t="shared" si="14"/>
        <v>180000</v>
      </c>
    </row>
    <row r="176" spans="1:12" x14ac:dyDescent="0.2">
      <c r="A176" s="2" t="s">
        <v>201</v>
      </c>
      <c r="B176" s="2" t="s">
        <v>202</v>
      </c>
      <c r="C176" s="2" t="s">
        <v>13</v>
      </c>
      <c r="D176" s="1">
        <v>6</v>
      </c>
      <c r="E176">
        <v>16</v>
      </c>
      <c r="F176" s="3">
        <f t="shared" si="10"/>
        <v>0.375</v>
      </c>
      <c r="G176" s="6">
        <v>0.44317731599999999</v>
      </c>
      <c r="H176" s="11">
        <f t="shared" si="11"/>
        <v>45000</v>
      </c>
      <c r="I176" s="11">
        <f t="shared" si="12"/>
        <v>45000</v>
      </c>
      <c r="J176" s="11">
        <f t="shared" si="13"/>
        <v>45000</v>
      </c>
      <c r="K176" s="11">
        <f>IF(D176&gt;3,MAX(86700*G176,45000),0)</f>
        <v>45000</v>
      </c>
      <c r="L176" s="12">
        <f t="shared" si="14"/>
        <v>180000</v>
      </c>
    </row>
    <row r="177" spans="1:12" x14ac:dyDescent="0.2">
      <c r="A177" s="2" t="s">
        <v>353</v>
      </c>
      <c r="B177" s="2" t="s">
        <v>354</v>
      </c>
      <c r="C177" s="2" t="s">
        <v>13</v>
      </c>
      <c r="D177" s="1">
        <v>6</v>
      </c>
      <c r="E177">
        <v>23</v>
      </c>
      <c r="F177" s="3">
        <f t="shared" si="10"/>
        <v>0.2608695652173913</v>
      </c>
      <c r="G177" s="6">
        <v>0.29591448199999998</v>
      </c>
      <c r="H177" s="11">
        <f t="shared" si="11"/>
        <v>45000</v>
      </c>
      <c r="I177" s="11">
        <f t="shared" si="12"/>
        <v>45000</v>
      </c>
      <c r="J177" s="11">
        <f t="shared" si="13"/>
        <v>45000</v>
      </c>
      <c r="K177" s="11">
        <v>0</v>
      </c>
      <c r="L177" s="12">
        <f t="shared" si="14"/>
        <v>135000</v>
      </c>
    </row>
    <row r="178" spans="1:12" x14ac:dyDescent="0.2">
      <c r="A178" s="2" t="s">
        <v>174</v>
      </c>
      <c r="B178" s="2" t="s">
        <v>175</v>
      </c>
      <c r="C178" s="2" t="s">
        <v>13</v>
      </c>
      <c r="D178" s="1">
        <v>28</v>
      </c>
      <c r="E178">
        <v>69</v>
      </c>
      <c r="F178" s="3">
        <f t="shared" si="10"/>
        <v>0.40579710144927539</v>
      </c>
      <c r="G178" s="6">
        <v>0.43753822999999997</v>
      </c>
      <c r="H178" s="11">
        <f t="shared" si="11"/>
        <v>45000</v>
      </c>
      <c r="I178" s="11">
        <f t="shared" si="12"/>
        <v>45000</v>
      </c>
      <c r="J178" s="11">
        <f t="shared" si="13"/>
        <v>45000</v>
      </c>
      <c r="K178" s="11">
        <f>IF(D178&gt;3,MAX(86700*G178,45000),0)</f>
        <v>45000</v>
      </c>
      <c r="L178" s="12">
        <f t="shared" si="14"/>
        <v>180000</v>
      </c>
    </row>
    <row r="179" spans="1:12" x14ac:dyDescent="0.2">
      <c r="A179" s="2" t="s">
        <v>331</v>
      </c>
      <c r="B179" s="2" t="s">
        <v>332</v>
      </c>
      <c r="C179" s="2" t="s">
        <v>13</v>
      </c>
      <c r="D179" s="1">
        <v>5</v>
      </c>
      <c r="E179">
        <v>18</v>
      </c>
      <c r="F179" s="3">
        <f t="shared" si="10"/>
        <v>0.27777777777777779</v>
      </c>
      <c r="G179" s="6">
        <v>0.49510625200000002</v>
      </c>
      <c r="H179" s="11">
        <f t="shared" si="11"/>
        <v>45000</v>
      </c>
      <c r="I179" s="11">
        <f t="shared" si="12"/>
        <v>45000</v>
      </c>
      <c r="J179" s="11">
        <f t="shared" si="13"/>
        <v>45000</v>
      </c>
      <c r="K179" s="11">
        <v>0</v>
      </c>
      <c r="L179" s="12">
        <f t="shared" si="14"/>
        <v>135000</v>
      </c>
    </row>
    <row r="180" spans="1:12" x14ac:dyDescent="0.2">
      <c r="A180" s="2" t="s">
        <v>184</v>
      </c>
      <c r="B180" s="2" t="s">
        <v>185</v>
      </c>
      <c r="C180" s="2" t="s">
        <v>13</v>
      </c>
      <c r="D180" s="1">
        <v>4</v>
      </c>
      <c r="E180">
        <v>10</v>
      </c>
      <c r="F180" s="3">
        <f t="shared" si="10"/>
        <v>0.4</v>
      </c>
      <c r="G180" s="6">
        <v>0.48314275499999998</v>
      </c>
      <c r="H180" s="11">
        <f t="shared" si="11"/>
        <v>45000</v>
      </c>
      <c r="I180" s="11">
        <f t="shared" si="12"/>
        <v>45000</v>
      </c>
      <c r="J180" s="11">
        <f t="shared" si="13"/>
        <v>45000</v>
      </c>
      <c r="K180" s="11">
        <f>IF(D180&gt;3,MAX(86700*G180,45000),0)</f>
        <v>45000</v>
      </c>
      <c r="L180" s="12">
        <f t="shared" si="14"/>
        <v>180000</v>
      </c>
    </row>
    <row r="181" spans="1:12" x14ac:dyDescent="0.2">
      <c r="A181" s="2" t="s">
        <v>108</v>
      </c>
      <c r="B181" s="2" t="s">
        <v>109</v>
      </c>
      <c r="C181" s="2" t="s">
        <v>13</v>
      </c>
      <c r="D181" s="1">
        <v>5</v>
      </c>
      <c r="E181">
        <v>10</v>
      </c>
      <c r="F181" s="3">
        <f t="shared" si="10"/>
        <v>0.5</v>
      </c>
      <c r="G181" s="6">
        <v>0.40793607599999998</v>
      </c>
      <c r="H181" s="11">
        <f t="shared" si="11"/>
        <v>45000</v>
      </c>
      <c r="I181" s="11">
        <f t="shared" si="12"/>
        <v>45000</v>
      </c>
      <c r="J181" s="11">
        <f t="shared" si="13"/>
        <v>45000</v>
      </c>
      <c r="K181" s="11">
        <f>IF(D181&gt;3,MAX(86700*G181,45000),0)</f>
        <v>45000</v>
      </c>
      <c r="L181" s="12">
        <f t="shared" si="14"/>
        <v>180000</v>
      </c>
    </row>
    <row r="182" spans="1:12" x14ac:dyDescent="0.2">
      <c r="A182" s="2" t="s">
        <v>520</v>
      </c>
      <c r="B182" s="2" t="s">
        <v>521</v>
      </c>
      <c r="C182" s="2" t="s">
        <v>13</v>
      </c>
      <c r="D182" s="1">
        <v>5</v>
      </c>
      <c r="E182">
        <v>31</v>
      </c>
      <c r="F182" s="3">
        <f t="shared" si="10"/>
        <v>0.16129032258064516</v>
      </c>
      <c r="G182" s="6">
        <v>0.55969482000000004</v>
      </c>
      <c r="H182" s="11">
        <f t="shared" si="11"/>
        <v>48525.540894000005</v>
      </c>
      <c r="I182" s="11">
        <f t="shared" si="12"/>
        <v>48525.540894000005</v>
      </c>
      <c r="J182" s="11">
        <f t="shared" si="13"/>
        <v>48525.540894000005</v>
      </c>
      <c r="K182" s="11">
        <v>0</v>
      </c>
      <c r="L182" s="12">
        <f t="shared" si="14"/>
        <v>145576.62268200002</v>
      </c>
    </row>
    <row r="183" spans="1:12" x14ac:dyDescent="0.2">
      <c r="A183" s="2" t="s">
        <v>618</v>
      </c>
      <c r="B183" s="2" t="s">
        <v>619</v>
      </c>
      <c r="C183" s="2" t="s">
        <v>13</v>
      </c>
      <c r="D183" s="1">
        <v>2</v>
      </c>
      <c r="E183">
        <v>20</v>
      </c>
      <c r="F183" s="3">
        <f t="shared" si="10"/>
        <v>0.1</v>
      </c>
      <c r="G183" s="6">
        <v>0.56108991200000002</v>
      </c>
      <c r="H183" s="11">
        <f t="shared" si="11"/>
        <v>48646.4953704</v>
      </c>
      <c r="I183" s="11">
        <f t="shared" si="12"/>
        <v>48646.4953704</v>
      </c>
      <c r="J183" s="11">
        <f t="shared" si="13"/>
        <v>0</v>
      </c>
      <c r="K183" s="11">
        <v>0</v>
      </c>
      <c r="L183" s="12">
        <f t="shared" si="14"/>
        <v>97292.9907408</v>
      </c>
    </row>
    <row r="184" spans="1:12" x14ac:dyDescent="0.2">
      <c r="A184" s="2" t="s">
        <v>286</v>
      </c>
      <c r="B184" s="2" t="s">
        <v>287</v>
      </c>
      <c r="C184" s="2" t="s">
        <v>13</v>
      </c>
      <c r="D184" s="1">
        <v>4</v>
      </c>
      <c r="E184">
        <v>13</v>
      </c>
      <c r="F184" s="3">
        <f t="shared" si="10"/>
        <v>0.30769230769230771</v>
      </c>
      <c r="G184" s="6">
        <v>0.288948439</v>
      </c>
      <c r="H184" s="11">
        <f t="shared" si="11"/>
        <v>45000</v>
      </c>
      <c r="I184" s="11">
        <f t="shared" si="12"/>
        <v>45000</v>
      </c>
      <c r="J184" s="11">
        <f t="shared" si="13"/>
        <v>45000</v>
      </c>
      <c r="K184" s="11">
        <v>0</v>
      </c>
      <c r="L184" s="12">
        <f t="shared" si="14"/>
        <v>135000</v>
      </c>
    </row>
    <row r="185" spans="1:12" x14ac:dyDescent="0.2">
      <c r="A185" s="2" t="s">
        <v>48</v>
      </c>
      <c r="B185" s="2" t="s">
        <v>49</v>
      </c>
      <c r="C185" s="2" t="s">
        <v>13</v>
      </c>
      <c r="D185" s="1">
        <v>3</v>
      </c>
      <c r="E185">
        <v>5</v>
      </c>
      <c r="F185" s="3">
        <f t="shared" si="10"/>
        <v>0.6</v>
      </c>
      <c r="G185" s="6">
        <v>0.63052424900000004</v>
      </c>
      <c r="H185" s="11">
        <f t="shared" si="11"/>
        <v>54666.4523883</v>
      </c>
      <c r="I185" s="11">
        <f t="shared" si="12"/>
        <v>54666.4523883</v>
      </c>
      <c r="J185" s="11">
        <f t="shared" si="13"/>
        <v>54666.4523883</v>
      </c>
      <c r="K185" s="11">
        <f>IF(D185&gt;3,MAX(86700*G185,45000),0)</f>
        <v>0</v>
      </c>
      <c r="L185" s="12">
        <f t="shared" si="14"/>
        <v>163999.35716489999</v>
      </c>
    </row>
    <row r="186" spans="1:12" x14ac:dyDescent="0.2">
      <c r="A186" s="2" t="s">
        <v>715</v>
      </c>
      <c r="B186" s="2" t="s">
        <v>716</v>
      </c>
      <c r="C186" s="2" t="s">
        <v>13</v>
      </c>
      <c r="D186" s="1">
        <v>3</v>
      </c>
      <c r="E186">
        <v>56</v>
      </c>
      <c r="F186" s="3">
        <f t="shared" si="10"/>
        <v>5.3571428571428568E-2</v>
      </c>
      <c r="G186" s="6">
        <v>0.33536537399999999</v>
      </c>
      <c r="H186" s="11">
        <f t="shared" si="11"/>
        <v>45000</v>
      </c>
      <c r="I186" s="11">
        <f t="shared" si="12"/>
        <v>45000</v>
      </c>
      <c r="J186" s="11">
        <f t="shared" si="13"/>
        <v>45000</v>
      </c>
      <c r="K186" s="11">
        <v>0</v>
      </c>
      <c r="L186" s="12">
        <f t="shared" si="14"/>
        <v>135000</v>
      </c>
    </row>
    <row r="187" spans="1:12" x14ac:dyDescent="0.2">
      <c r="A187" s="2" t="s">
        <v>262</v>
      </c>
      <c r="B187" s="2" t="s">
        <v>263</v>
      </c>
      <c r="C187" s="2" t="s">
        <v>13</v>
      </c>
      <c r="D187" s="1">
        <v>6</v>
      </c>
      <c r="E187">
        <v>18</v>
      </c>
      <c r="F187" s="3">
        <f t="shared" si="10"/>
        <v>0.33333333333333331</v>
      </c>
      <c r="G187" s="6">
        <v>0.38000316899999997</v>
      </c>
      <c r="H187" s="11">
        <f t="shared" si="11"/>
        <v>45000</v>
      </c>
      <c r="I187" s="11">
        <f t="shared" si="12"/>
        <v>45000</v>
      </c>
      <c r="J187" s="11">
        <f t="shared" si="13"/>
        <v>45000</v>
      </c>
      <c r="K187" s="11">
        <v>0</v>
      </c>
      <c r="L187" s="12">
        <f t="shared" si="14"/>
        <v>135000</v>
      </c>
    </row>
    <row r="188" spans="1:12" x14ac:dyDescent="0.2">
      <c r="A188" s="2" t="s">
        <v>626</v>
      </c>
      <c r="B188" s="2" t="s">
        <v>627</v>
      </c>
      <c r="C188" s="2" t="s">
        <v>13</v>
      </c>
      <c r="D188" s="1">
        <v>4</v>
      </c>
      <c r="E188">
        <v>42</v>
      </c>
      <c r="F188" s="3">
        <f t="shared" si="10"/>
        <v>9.5238095238095233E-2</v>
      </c>
      <c r="G188" s="6">
        <v>0.53089191800000002</v>
      </c>
      <c r="H188" s="11">
        <f t="shared" si="11"/>
        <v>46028.329290599999</v>
      </c>
      <c r="I188" s="11">
        <f t="shared" si="12"/>
        <v>46028.329290599999</v>
      </c>
      <c r="J188" s="11">
        <f t="shared" si="13"/>
        <v>46028.329290599999</v>
      </c>
      <c r="K188" s="11">
        <v>0</v>
      </c>
      <c r="L188" s="12">
        <f t="shared" si="14"/>
        <v>138084.9878718</v>
      </c>
    </row>
    <row r="189" spans="1:12" x14ac:dyDescent="0.2">
      <c r="A189" s="2" t="s">
        <v>418</v>
      </c>
      <c r="B189" s="2" t="s">
        <v>419</v>
      </c>
      <c r="C189" s="2" t="s">
        <v>13</v>
      </c>
      <c r="D189" s="1">
        <v>3</v>
      </c>
      <c r="E189">
        <v>14</v>
      </c>
      <c r="F189" s="3">
        <f t="shared" si="10"/>
        <v>0.21428571428571427</v>
      </c>
      <c r="G189" s="6">
        <v>0.44907501500000002</v>
      </c>
      <c r="H189" s="11">
        <f t="shared" si="11"/>
        <v>45000</v>
      </c>
      <c r="I189" s="11">
        <f t="shared" si="12"/>
        <v>45000</v>
      </c>
      <c r="J189" s="11">
        <f t="shared" si="13"/>
        <v>45000</v>
      </c>
      <c r="K189" s="11">
        <v>0</v>
      </c>
      <c r="L189" s="12">
        <f t="shared" si="14"/>
        <v>135000</v>
      </c>
    </row>
    <row r="190" spans="1:12" x14ac:dyDescent="0.2">
      <c r="A190" s="2" t="s">
        <v>747</v>
      </c>
      <c r="B190" s="2" t="s">
        <v>748</v>
      </c>
      <c r="C190" s="2" t="s">
        <v>13</v>
      </c>
      <c r="D190" s="1">
        <v>1</v>
      </c>
      <c r="E190">
        <v>39</v>
      </c>
      <c r="F190" s="3">
        <f t="shared" si="10"/>
        <v>2.564102564102564E-2</v>
      </c>
      <c r="G190" s="6">
        <v>0.86941224900000003</v>
      </c>
      <c r="H190" s="11">
        <f t="shared" si="11"/>
        <v>75378.0419883</v>
      </c>
      <c r="I190" s="11">
        <f t="shared" si="12"/>
        <v>0</v>
      </c>
      <c r="J190" s="11">
        <f t="shared" si="13"/>
        <v>0</v>
      </c>
      <c r="K190" s="11">
        <v>0</v>
      </c>
      <c r="L190" s="12">
        <f t="shared" si="14"/>
        <v>75378.0419883</v>
      </c>
    </row>
    <row r="191" spans="1:12" x14ac:dyDescent="0.2">
      <c r="A191" s="2" t="s">
        <v>663</v>
      </c>
      <c r="B191" s="2" t="s">
        <v>664</v>
      </c>
      <c r="C191" s="2" t="s">
        <v>13</v>
      </c>
      <c r="D191" s="1">
        <v>2</v>
      </c>
      <c r="E191">
        <v>24</v>
      </c>
      <c r="F191" s="3">
        <f t="shared" si="10"/>
        <v>8.3333333333333329E-2</v>
      </c>
      <c r="G191" s="6">
        <v>0.54498751899999998</v>
      </c>
      <c r="H191" s="11">
        <f t="shared" si="11"/>
        <v>47250.417897299994</v>
      </c>
      <c r="I191" s="11">
        <f t="shared" si="12"/>
        <v>47250.417897299994</v>
      </c>
      <c r="J191" s="11">
        <f t="shared" si="13"/>
        <v>0</v>
      </c>
      <c r="K191" s="11">
        <v>0</v>
      </c>
      <c r="L191" s="12">
        <f t="shared" si="14"/>
        <v>94500.835794599989</v>
      </c>
    </row>
    <row r="192" spans="1:12" x14ac:dyDescent="0.2">
      <c r="A192" s="2" t="s">
        <v>480</v>
      </c>
      <c r="B192" s="2" t="s">
        <v>481</v>
      </c>
      <c r="C192" s="2" t="s">
        <v>13</v>
      </c>
      <c r="D192" s="1">
        <v>9</v>
      </c>
      <c r="E192">
        <v>50</v>
      </c>
      <c r="F192" s="3">
        <f t="shared" si="10"/>
        <v>0.18</v>
      </c>
      <c r="G192" s="6">
        <v>0.35535657799999998</v>
      </c>
      <c r="H192" s="11">
        <f t="shared" si="11"/>
        <v>45000</v>
      </c>
      <c r="I192" s="11">
        <f t="shared" si="12"/>
        <v>45000</v>
      </c>
      <c r="J192" s="11">
        <f t="shared" si="13"/>
        <v>45000</v>
      </c>
      <c r="K192" s="11">
        <v>0</v>
      </c>
      <c r="L192" s="12">
        <f t="shared" si="14"/>
        <v>135000</v>
      </c>
    </row>
    <row r="193" spans="1:12" x14ac:dyDescent="0.2">
      <c r="A193" s="2" t="s">
        <v>691</v>
      </c>
      <c r="B193" s="2" t="s">
        <v>692</v>
      </c>
      <c r="C193" s="2" t="s">
        <v>13</v>
      </c>
      <c r="D193" s="1">
        <v>1</v>
      </c>
      <c r="E193">
        <v>15</v>
      </c>
      <c r="F193" s="3">
        <f t="shared" si="10"/>
        <v>6.6666666666666666E-2</v>
      </c>
      <c r="G193" s="6">
        <v>0.80975682100000002</v>
      </c>
      <c r="H193" s="11">
        <f t="shared" si="11"/>
        <v>70205.9163807</v>
      </c>
      <c r="I193" s="11">
        <f t="shared" si="12"/>
        <v>0</v>
      </c>
      <c r="J193" s="11">
        <f t="shared" si="13"/>
        <v>0</v>
      </c>
      <c r="K193" s="11">
        <v>0</v>
      </c>
      <c r="L193" s="12">
        <f t="shared" si="14"/>
        <v>70205.9163807</v>
      </c>
    </row>
    <row r="194" spans="1:12" x14ac:dyDescent="0.2">
      <c r="A194" s="2" t="s">
        <v>193</v>
      </c>
      <c r="B194" s="2" t="s">
        <v>194</v>
      </c>
      <c r="C194" s="2" t="s">
        <v>13</v>
      </c>
      <c r="D194" s="1">
        <v>8</v>
      </c>
      <c r="E194">
        <v>21</v>
      </c>
      <c r="F194" s="3">
        <f t="shared" ref="F194:F257" si="15">D194/E194</f>
        <v>0.38095238095238093</v>
      </c>
      <c r="G194" s="6">
        <v>0.66661447399999996</v>
      </c>
      <c r="H194" s="11">
        <f t="shared" ref="H194:H257" si="16">MAX(86700*G194,45000)</f>
        <v>57795.474895799998</v>
      </c>
      <c r="I194" s="11">
        <f t="shared" ref="I194:I257" si="17">IF(D194&gt;1,MAX(86700*G194,45000),0)</f>
        <v>57795.474895799998</v>
      </c>
      <c r="J194" s="11">
        <f t="shared" ref="J194:J257" si="18">IF(D194&gt;2,MAX(86700*G194,45000),0)</f>
        <v>57795.474895799998</v>
      </c>
      <c r="K194" s="11">
        <f>IF(D194&gt;3,MAX(86700*G194,45000),0)</f>
        <v>57795.474895799998</v>
      </c>
      <c r="L194" s="12">
        <f t="shared" ref="L194:L257" si="19">SUM(H194:K194)</f>
        <v>231181.89958319999</v>
      </c>
    </row>
    <row r="195" spans="1:12" x14ac:dyDescent="0.2">
      <c r="A195" s="2" t="s">
        <v>62</v>
      </c>
      <c r="B195" s="2" t="s">
        <v>63</v>
      </c>
      <c r="C195" s="2" t="s">
        <v>13</v>
      </c>
      <c r="D195" s="1">
        <v>16</v>
      </c>
      <c r="E195">
        <v>28</v>
      </c>
      <c r="F195" s="3">
        <f t="shared" si="15"/>
        <v>0.5714285714285714</v>
      </c>
      <c r="G195" s="6">
        <v>0.49919456899999998</v>
      </c>
      <c r="H195" s="11">
        <f t="shared" si="16"/>
        <v>45000</v>
      </c>
      <c r="I195" s="11">
        <f t="shared" si="17"/>
        <v>45000</v>
      </c>
      <c r="J195" s="11">
        <f t="shared" si="18"/>
        <v>45000</v>
      </c>
      <c r="K195" s="11">
        <f>IF(D195&gt;3,MAX(86700*G195,45000),0)</f>
        <v>45000</v>
      </c>
      <c r="L195" s="12">
        <f t="shared" si="19"/>
        <v>180000</v>
      </c>
    </row>
    <row r="196" spans="1:12" x14ac:dyDescent="0.2">
      <c r="A196" s="2" t="s">
        <v>142</v>
      </c>
      <c r="B196" s="2" t="s">
        <v>143</v>
      </c>
      <c r="C196" s="2" t="s">
        <v>13</v>
      </c>
      <c r="D196" s="1">
        <v>8</v>
      </c>
      <c r="E196">
        <v>18</v>
      </c>
      <c r="F196" s="3">
        <f t="shared" si="15"/>
        <v>0.44444444444444442</v>
      </c>
      <c r="G196" s="6">
        <v>0.209673681</v>
      </c>
      <c r="H196" s="11">
        <f t="shared" si="16"/>
        <v>45000</v>
      </c>
      <c r="I196" s="11">
        <f t="shared" si="17"/>
        <v>45000</v>
      </c>
      <c r="J196" s="11">
        <f t="shared" si="18"/>
        <v>45000</v>
      </c>
      <c r="K196" s="11">
        <f>IF(D196&gt;3,MAX(86700*G196,45000),0)</f>
        <v>45000</v>
      </c>
      <c r="L196" s="12">
        <f t="shared" si="19"/>
        <v>180000</v>
      </c>
    </row>
    <row r="197" spans="1:12" x14ac:dyDescent="0.2">
      <c r="A197" s="2" t="s">
        <v>319</v>
      </c>
      <c r="B197" s="2" t="s">
        <v>320</v>
      </c>
      <c r="C197" s="2" t="s">
        <v>13</v>
      </c>
      <c r="D197" s="1">
        <v>4</v>
      </c>
      <c r="E197">
        <v>14</v>
      </c>
      <c r="F197" s="3">
        <f t="shared" si="15"/>
        <v>0.2857142857142857</v>
      </c>
      <c r="G197" s="6">
        <v>0.44599010900000002</v>
      </c>
      <c r="H197" s="11">
        <f t="shared" si="16"/>
        <v>45000</v>
      </c>
      <c r="I197" s="11">
        <f t="shared" si="17"/>
        <v>45000</v>
      </c>
      <c r="J197" s="11">
        <f t="shared" si="18"/>
        <v>45000</v>
      </c>
      <c r="K197" s="11">
        <v>0</v>
      </c>
      <c r="L197" s="12">
        <f t="shared" si="19"/>
        <v>135000</v>
      </c>
    </row>
    <row r="198" spans="1:12" x14ac:dyDescent="0.2">
      <c r="A198" s="2" t="s">
        <v>743</v>
      </c>
      <c r="B198" s="2" t="s">
        <v>744</v>
      </c>
      <c r="C198" s="2" t="s">
        <v>13</v>
      </c>
      <c r="D198" s="1">
        <v>1</v>
      </c>
      <c r="E198">
        <v>31</v>
      </c>
      <c r="F198" s="3">
        <f t="shared" si="15"/>
        <v>3.2258064516129031E-2</v>
      </c>
      <c r="G198" s="6">
        <v>0.749241771</v>
      </c>
      <c r="H198" s="11">
        <f t="shared" si="16"/>
        <v>64959.261545699999</v>
      </c>
      <c r="I198" s="11">
        <f t="shared" si="17"/>
        <v>0</v>
      </c>
      <c r="J198" s="11">
        <f t="shared" si="18"/>
        <v>0</v>
      </c>
      <c r="K198" s="11">
        <v>0</v>
      </c>
      <c r="L198" s="12">
        <f t="shared" si="19"/>
        <v>64959.261545699999</v>
      </c>
    </row>
    <row r="199" spans="1:12" x14ac:dyDescent="0.2">
      <c r="A199" s="2" t="s">
        <v>538</v>
      </c>
      <c r="B199" s="2" t="s">
        <v>539</v>
      </c>
      <c r="C199" s="2" t="s">
        <v>13</v>
      </c>
      <c r="D199" s="1">
        <v>2</v>
      </c>
      <c r="E199">
        <v>14</v>
      </c>
      <c r="F199" s="3">
        <f t="shared" si="15"/>
        <v>0.14285714285714285</v>
      </c>
      <c r="G199" s="6">
        <v>0.83667393199999995</v>
      </c>
      <c r="H199" s="11">
        <f t="shared" si="16"/>
        <v>72539.62990439999</v>
      </c>
      <c r="I199" s="11">
        <f t="shared" si="17"/>
        <v>72539.62990439999</v>
      </c>
      <c r="J199" s="11">
        <f t="shared" si="18"/>
        <v>0</v>
      </c>
      <c r="K199" s="11">
        <v>0</v>
      </c>
      <c r="L199" s="12">
        <f t="shared" si="19"/>
        <v>145079.25980879998</v>
      </c>
    </row>
    <row r="200" spans="1:12" x14ac:dyDescent="0.2">
      <c r="A200" s="2" t="s">
        <v>565</v>
      </c>
      <c r="B200" s="2" t="s">
        <v>566</v>
      </c>
      <c r="C200" s="2" t="s">
        <v>13</v>
      </c>
      <c r="D200" s="1">
        <v>1</v>
      </c>
      <c r="E200">
        <v>7</v>
      </c>
      <c r="F200" s="3">
        <f t="shared" si="15"/>
        <v>0.14285714285714285</v>
      </c>
      <c r="G200" s="6">
        <v>0.48913677999999999</v>
      </c>
      <c r="H200" s="11">
        <f t="shared" si="16"/>
        <v>45000</v>
      </c>
      <c r="I200" s="11">
        <f t="shared" si="17"/>
        <v>0</v>
      </c>
      <c r="J200" s="11">
        <f t="shared" si="18"/>
        <v>0</v>
      </c>
      <c r="K200" s="11">
        <v>0</v>
      </c>
      <c r="L200" s="12">
        <f t="shared" si="19"/>
        <v>45000</v>
      </c>
    </row>
    <row r="201" spans="1:12" x14ac:dyDescent="0.2">
      <c r="A201" s="2" t="s">
        <v>347</v>
      </c>
      <c r="B201" s="2" t="s">
        <v>348</v>
      </c>
      <c r="C201" s="2" t="s">
        <v>13</v>
      </c>
      <c r="D201" s="1">
        <v>4</v>
      </c>
      <c r="E201">
        <v>15</v>
      </c>
      <c r="F201" s="3">
        <f t="shared" si="15"/>
        <v>0.26666666666666666</v>
      </c>
      <c r="G201" s="6">
        <v>0.396484267</v>
      </c>
      <c r="H201" s="11">
        <f t="shared" si="16"/>
        <v>45000</v>
      </c>
      <c r="I201" s="11">
        <f t="shared" si="17"/>
        <v>45000</v>
      </c>
      <c r="J201" s="11">
        <f t="shared" si="18"/>
        <v>45000</v>
      </c>
      <c r="K201" s="11">
        <v>0</v>
      </c>
      <c r="L201" s="12">
        <f t="shared" si="19"/>
        <v>135000</v>
      </c>
    </row>
    <row r="202" spans="1:12" x14ac:dyDescent="0.2">
      <c r="A202" s="2" t="s">
        <v>442</v>
      </c>
      <c r="B202" s="2" t="s">
        <v>443</v>
      </c>
      <c r="C202" s="2" t="s">
        <v>13</v>
      </c>
      <c r="D202" s="1">
        <v>3</v>
      </c>
      <c r="E202">
        <v>15</v>
      </c>
      <c r="F202" s="3">
        <f t="shared" si="15"/>
        <v>0.2</v>
      </c>
      <c r="G202" s="6">
        <v>0.38210275199999999</v>
      </c>
      <c r="H202" s="11">
        <f t="shared" si="16"/>
        <v>45000</v>
      </c>
      <c r="I202" s="11">
        <f t="shared" si="17"/>
        <v>45000</v>
      </c>
      <c r="J202" s="11">
        <f t="shared" si="18"/>
        <v>45000</v>
      </c>
      <c r="K202" s="11">
        <v>0</v>
      </c>
      <c r="L202" s="12">
        <f t="shared" si="19"/>
        <v>135000</v>
      </c>
    </row>
    <row r="203" spans="1:12" x14ac:dyDescent="0.2">
      <c r="A203" s="2" t="s">
        <v>178</v>
      </c>
      <c r="B203" s="2" t="s">
        <v>179</v>
      </c>
      <c r="C203" s="2" t="s">
        <v>13</v>
      </c>
      <c r="D203" s="1">
        <v>8</v>
      </c>
      <c r="E203">
        <v>20</v>
      </c>
      <c r="F203" s="3">
        <f t="shared" si="15"/>
        <v>0.4</v>
      </c>
      <c r="G203" s="6">
        <v>0.81291687700000004</v>
      </c>
      <c r="H203" s="11">
        <f t="shared" si="16"/>
        <v>70479.893235900003</v>
      </c>
      <c r="I203" s="11">
        <f t="shared" si="17"/>
        <v>70479.893235900003</v>
      </c>
      <c r="J203" s="11">
        <f t="shared" si="18"/>
        <v>70479.893235900003</v>
      </c>
      <c r="K203" s="11">
        <f>IF(D203&gt;3,MAX(86700*G203,45000),0)</f>
        <v>70479.893235900003</v>
      </c>
      <c r="L203" s="12">
        <f t="shared" si="19"/>
        <v>281919.57294360001</v>
      </c>
    </row>
    <row r="204" spans="1:12" x14ac:dyDescent="0.2">
      <c r="A204" s="2" t="s">
        <v>258</v>
      </c>
      <c r="B204" s="2" t="s">
        <v>259</v>
      </c>
      <c r="C204" s="2" t="s">
        <v>13</v>
      </c>
      <c r="D204" s="1">
        <v>3</v>
      </c>
      <c r="E204">
        <v>9</v>
      </c>
      <c r="F204" s="3">
        <f t="shared" si="15"/>
        <v>0.33333333333333331</v>
      </c>
      <c r="G204" s="6">
        <v>0.45353743299999999</v>
      </c>
      <c r="H204" s="11">
        <f t="shared" si="16"/>
        <v>45000</v>
      </c>
      <c r="I204" s="11">
        <f t="shared" si="17"/>
        <v>45000</v>
      </c>
      <c r="J204" s="11">
        <f t="shared" si="18"/>
        <v>45000</v>
      </c>
      <c r="K204" s="11">
        <v>0</v>
      </c>
      <c r="L204" s="12">
        <f t="shared" si="19"/>
        <v>135000</v>
      </c>
    </row>
    <row r="205" spans="1:12" x14ac:dyDescent="0.2">
      <c r="A205" s="2" t="s">
        <v>471</v>
      </c>
      <c r="B205" s="2" t="s">
        <v>472</v>
      </c>
      <c r="C205" s="2" t="s">
        <v>13</v>
      </c>
      <c r="D205" s="1">
        <v>5</v>
      </c>
      <c r="E205">
        <v>27</v>
      </c>
      <c r="F205" s="3">
        <f t="shared" si="15"/>
        <v>0.18518518518518517</v>
      </c>
      <c r="G205" s="6">
        <v>0.43316629000000001</v>
      </c>
      <c r="H205" s="11">
        <f t="shared" si="16"/>
        <v>45000</v>
      </c>
      <c r="I205" s="11">
        <f t="shared" si="17"/>
        <v>45000</v>
      </c>
      <c r="J205" s="11">
        <f t="shared" si="18"/>
        <v>45000</v>
      </c>
      <c r="K205" s="11">
        <v>0</v>
      </c>
      <c r="L205" s="12">
        <f t="shared" si="19"/>
        <v>135000</v>
      </c>
    </row>
    <row r="206" spans="1:12" x14ac:dyDescent="0.2">
      <c r="A206" s="2" t="s">
        <v>92</v>
      </c>
      <c r="B206" s="2" t="s">
        <v>93</v>
      </c>
      <c r="C206" s="2" t="s">
        <v>13</v>
      </c>
      <c r="D206" s="1">
        <v>6</v>
      </c>
      <c r="E206">
        <v>12</v>
      </c>
      <c r="F206" s="3">
        <f t="shared" si="15"/>
        <v>0.5</v>
      </c>
      <c r="G206" s="6">
        <v>0.65141422500000001</v>
      </c>
      <c r="H206" s="11">
        <f t="shared" si="16"/>
        <v>56477.613307500003</v>
      </c>
      <c r="I206" s="11">
        <f t="shared" si="17"/>
        <v>56477.613307500003</v>
      </c>
      <c r="J206" s="11">
        <f t="shared" si="18"/>
        <v>56477.613307500003</v>
      </c>
      <c r="K206" s="11">
        <f>IF(D206&gt;3,MAX(86700*G206,45000),0)</f>
        <v>56477.613307500003</v>
      </c>
      <c r="L206" s="12">
        <f t="shared" si="19"/>
        <v>225910.45323000001</v>
      </c>
    </row>
    <row r="207" spans="1:12" x14ac:dyDescent="0.2">
      <c r="A207" s="2" t="s">
        <v>90</v>
      </c>
      <c r="B207" s="2" t="s">
        <v>91</v>
      </c>
      <c r="C207" s="2" t="s">
        <v>13</v>
      </c>
      <c r="D207" s="1">
        <v>51</v>
      </c>
      <c r="E207">
        <v>101</v>
      </c>
      <c r="F207" s="3">
        <f t="shared" si="15"/>
        <v>0.50495049504950495</v>
      </c>
      <c r="G207" s="6">
        <v>0.403815694</v>
      </c>
      <c r="H207" s="11">
        <f t="shared" si="16"/>
        <v>45000</v>
      </c>
      <c r="I207" s="11">
        <f t="shared" si="17"/>
        <v>45000</v>
      </c>
      <c r="J207" s="11">
        <f t="shared" si="18"/>
        <v>45000</v>
      </c>
      <c r="K207" s="11">
        <f>IF(D207&gt;3,MAX(86700*G207,45000),0)</f>
        <v>45000</v>
      </c>
      <c r="L207" s="12">
        <f t="shared" si="19"/>
        <v>180000</v>
      </c>
    </row>
    <row r="208" spans="1:12" x14ac:dyDescent="0.2">
      <c r="A208" s="2" t="s">
        <v>604</v>
      </c>
      <c r="B208" s="2" t="s">
        <v>605</v>
      </c>
      <c r="C208" s="2" t="s">
        <v>13</v>
      </c>
      <c r="D208" s="1">
        <v>3</v>
      </c>
      <c r="E208">
        <v>28</v>
      </c>
      <c r="F208" s="3">
        <f t="shared" si="15"/>
        <v>0.10714285714285714</v>
      </c>
      <c r="G208" s="6">
        <v>0.691825727</v>
      </c>
      <c r="H208" s="11">
        <f t="shared" si="16"/>
        <v>59981.290530899998</v>
      </c>
      <c r="I208" s="11">
        <f t="shared" si="17"/>
        <v>59981.290530899998</v>
      </c>
      <c r="J208" s="11">
        <f t="shared" si="18"/>
        <v>59981.290530899998</v>
      </c>
      <c r="K208" s="11">
        <v>0</v>
      </c>
      <c r="L208" s="12">
        <f t="shared" si="19"/>
        <v>179943.87159269999</v>
      </c>
    </row>
    <row r="209" spans="1:12" x14ac:dyDescent="0.2">
      <c r="A209" s="2" t="s">
        <v>484</v>
      </c>
      <c r="B209" s="2" t="s">
        <v>485</v>
      </c>
      <c r="C209" s="2" t="s">
        <v>13</v>
      </c>
      <c r="D209" s="1">
        <v>3</v>
      </c>
      <c r="E209">
        <v>17</v>
      </c>
      <c r="F209" s="3">
        <f t="shared" si="15"/>
        <v>0.17647058823529413</v>
      </c>
      <c r="G209" s="6">
        <v>0.38776115</v>
      </c>
      <c r="H209" s="11">
        <f t="shared" si="16"/>
        <v>45000</v>
      </c>
      <c r="I209" s="11">
        <f t="shared" si="17"/>
        <v>45000</v>
      </c>
      <c r="J209" s="11">
        <f t="shared" si="18"/>
        <v>45000</v>
      </c>
      <c r="K209" s="11">
        <v>0</v>
      </c>
      <c r="L209" s="12">
        <f t="shared" si="19"/>
        <v>135000</v>
      </c>
    </row>
    <row r="210" spans="1:12" x14ac:dyDescent="0.2">
      <c r="A210" s="2" t="s">
        <v>649</v>
      </c>
      <c r="B210" s="2" t="s">
        <v>650</v>
      </c>
      <c r="C210" s="2" t="s">
        <v>13</v>
      </c>
      <c r="D210" s="1">
        <v>4</v>
      </c>
      <c r="E210">
        <v>48</v>
      </c>
      <c r="F210" s="3">
        <f t="shared" si="15"/>
        <v>8.3333333333333329E-2</v>
      </c>
      <c r="G210" s="6">
        <v>0.05</v>
      </c>
      <c r="H210" s="11">
        <f t="shared" si="16"/>
        <v>45000</v>
      </c>
      <c r="I210" s="11">
        <f t="shared" si="17"/>
        <v>45000</v>
      </c>
      <c r="J210" s="11">
        <f t="shared" si="18"/>
        <v>45000</v>
      </c>
      <c r="K210" s="11">
        <v>0</v>
      </c>
      <c r="L210" s="12">
        <f t="shared" si="19"/>
        <v>135000</v>
      </c>
    </row>
    <row r="211" spans="1:12" x14ac:dyDescent="0.2">
      <c r="A211" s="2" t="s">
        <v>514</v>
      </c>
      <c r="B211" s="2" t="s">
        <v>515</v>
      </c>
      <c r="C211" s="2" t="s">
        <v>13</v>
      </c>
      <c r="D211" s="1">
        <v>3</v>
      </c>
      <c r="E211">
        <v>18</v>
      </c>
      <c r="F211" s="3">
        <f t="shared" si="15"/>
        <v>0.16666666666666666</v>
      </c>
      <c r="G211" s="6">
        <v>0.68474800899999999</v>
      </c>
      <c r="H211" s="11">
        <f t="shared" si="16"/>
        <v>59367.652380300002</v>
      </c>
      <c r="I211" s="11">
        <f t="shared" si="17"/>
        <v>59367.652380300002</v>
      </c>
      <c r="J211" s="11">
        <f t="shared" si="18"/>
        <v>59367.652380300002</v>
      </c>
      <c r="K211" s="11">
        <v>0</v>
      </c>
      <c r="L211" s="12">
        <f t="shared" si="19"/>
        <v>178102.95714090002</v>
      </c>
    </row>
    <row r="212" spans="1:12" x14ac:dyDescent="0.2">
      <c r="A212" s="2" t="s">
        <v>436</v>
      </c>
      <c r="B212" s="2" t="s">
        <v>437</v>
      </c>
      <c r="C212" s="2" t="s">
        <v>13</v>
      </c>
      <c r="D212" s="1">
        <v>10</v>
      </c>
      <c r="E212">
        <v>49</v>
      </c>
      <c r="F212" s="3">
        <f t="shared" si="15"/>
        <v>0.20408163265306123</v>
      </c>
      <c r="G212" s="6">
        <v>0.22882613299999999</v>
      </c>
      <c r="H212" s="11">
        <f t="shared" si="16"/>
        <v>45000</v>
      </c>
      <c r="I212" s="11">
        <f t="shared" si="17"/>
        <v>45000</v>
      </c>
      <c r="J212" s="11">
        <f t="shared" si="18"/>
        <v>45000</v>
      </c>
      <c r="K212" s="11">
        <v>0</v>
      </c>
      <c r="L212" s="12">
        <f t="shared" si="19"/>
        <v>135000</v>
      </c>
    </row>
    <row r="213" spans="1:12" x14ac:dyDescent="0.2">
      <c r="A213" s="2" t="s">
        <v>82</v>
      </c>
      <c r="B213" s="2" t="s">
        <v>83</v>
      </c>
      <c r="C213" s="2" t="s">
        <v>13</v>
      </c>
      <c r="D213" s="1">
        <v>25</v>
      </c>
      <c r="E213">
        <v>47</v>
      </c>
      <c r="F213" s="3">
        <f t="shared" si="15"/>
        <v>0.53191489361702127</v>
      </c>
      <c r="G213" s="6">
        <v>0.42976319099999999</v>
      </c>
      <c r="H213" s="11">
        <f t="shared" si="16"/>
        <v>45000</v>
      </c>
      <c r="I213" s="11">
        <f t="shared" si="17"/>
        <v>45000</v>
      </c>
      <c r="J213" s="11">
        <f t="shared" si="18"/>
        <v>45000</v>
      </c>
      <c r="K213" s="11">
        <f>IF(D213&gt;3,MAX(86700*G213,45000),0)</f>
        <v>45000</v>
      </c>
      <c r="L213" s="12">
        <f t="shared" si="19"/>
        <v>180000</v>
      </c>
    </row>
    <row r="214" spans="1:12" x14ac:dyDescent="0.2">
      <c r="A214" s="2" t="s">
        <v>164</v>
      </c>
      <c r="B214" s="2" t="s">
        <v>165</v>
      </c>
      <c r="C214" s="2" t="s">
        <v>13</v>
      </c>
      <c r="D214" s="1">
        <v>3</v>
      </c>
      <c r="E214">
        <v>7</v>
      </c>
      <c r="F214" s="3">
        <f t="shared" si="15"/>
        <v>0.42857142857142855</v>
      </c>
      <c r="G214" s="6">
        <v>0.51726876700000002</v>
      </c>
      <c r="H214" s="11">
        <f t="shared" si="16"/>
        <v>45000</v>
      </c>
      <c r="I214" s="11">
        <f t="shared" si="17"/>
        <v>45000</v>
      </c>
      <c r="J214" s="11">
        <f t="shared" si="18"/>
        <v>45000</v>
      </c>
      <c r="K214" s="11">
        <f>IF(D214&gt;3,MAX(86700*G214,45000),0)</f>
        <v>0</v>
      </c>
      <c r="L214" s="12">
        <f t="shared" si="19"/>
        <v>135000</v>
      </c>
    </row>
    <row r="215" spans="1:12" x14ac:dyDescent="0.2">
      <c r="A215" s="2" t="s">
        <v>345</v>
      </c>
      <c r="B215" s="2" t="s">
        <v>346</v>
      </c>
      <c r="C215" s="2" t="s">
        <v>13</v>
      </c>
      <c r="D215" s="1">
        <v>4</v>
      </c>
      <c r="E215">
        <v>15</v>
      </c>
      <c r="F215" s="3">
        <f t="shared" si="15"/>
        <v>0.26666666666666666</v>
      </c>
      <c r="G215" s="6">
        <v>0.51093029400000001</v>
      </c>
      <c r="H215" s="11">
        <f t="shared" si="16"/>
        <v>45000</v>
      </c>
      <c r="I215" s="11">
        <f t="shared" si="17"/>
        <v>45000</v>
      </c>
      <c r="J215" s="11">
        <f t="shared" si="18"/>
        <v>45000</v>
      </c>
      <c r="K215" s="11">
        <v>0</v>
      </c>
      <c r="L215" s="12">
        <f t="shared" si="19"/>
        <v>135000</v>
      </c>
    </row>
    <row r="216" spans="1:12" x14ac:dyDescent="0.2">
      <c r="A216" s="2" t="s">
        <v>266</v>
      </c>
      <c r="B216" s="2" t="s">
        <v>267</v>
      </c>
      <c r="C216" s="2" t="s">
        <v>13</v>
      </c>
      <c r="D216" s="1">
        <v>5</v>
      </c>
      <c r="E216">
        <v>15</v>
      </c>
      <c r="F216" s="3">
        <f t="shared" si="15"/>
        <v>0.33333333333333331</v>
      </c>
      <c r="G216" s="6">
        <v>0.58876263699999998</v>
      </c>
      <c r="H216" s="11">
        <f t="shared" si="16"/>
        <v>51045.720627899995</v>
      </c>
      <c r="I216" s="11">
        <f t="shared" si="17"/>
        <v>51045.720627899995</v>
      </c>
      <c r="J216" s="11">
        <f t="shared" si="18"/>
        <v>51045.720627899995</v>
      </c>
      <c r="K216" s="11">
        <v>0</v>
      </c>
      <c r="L216" s="12">
        <f t="shared" si="19"/>
        <v>153137.1618837</v>
      </c>
    </row>
    <row r="217" spans="1:12" x14ac:dyDescent="0.2">
      <c r="A217" s="2" t="s">
        <v>305</v>
      </c>
      <c r="B217" s="2" t="s">
        <v>306</v>
      </c>
      <c r="C217" s="2" t="s">
        <v>13</v>
      </c>
      <c r="D217" s="1">
        <v>5</v>
      </c>
      <c r="E217">
        <v>17</v>
      </c>
      <c r="F217" s="3">
        <f t="shared" si="15"/>
        <v>0.29411764705882354</v>
      </c>
      <c r="G217" s="6">
        <v>0.74886365899999996</v>
      </c>
      <c r="H217" s="11">
        <f t="shared" si="16"/>
        <v>64926.479235299994</v>
      </c>
      <c r="I217" s="11">
        <f t="shared" si="17"/>
        <v>64926.479235299994</v>
      </c>
      <c r="J217" s="11">
        <f t="shared" si="18"/>
        <v>64926.479235299994</v>
      </c>
      <c r="K217" s="11">
        <v>0</v>
      </c>
      <c r="L217" s="12">
        <f t="shared" si="19"/>
        <v>194779.4377059</v>
      </c>
    </row>
    <row r="218" spans="1:12" x14ac:dyDescent="0.2">
      <c r="A218" s="2" t="s">
        <v>550</v>
      </c>
      <c r="B218" s="2" t="s">
        <v>551</v>
      </c>
      <c r="C218" s="2" t="s">
        <v>13</v>
      </c>
      <c r="D218" s="1">
        <v>1</v>
      </c>
      <c r="E218">
        <v>7</v>
      </c>
      <c r="F218" s="3">
        <f t="shared" si="15"/>
        <v>0.14285714285714285</v>
      </c>
      <c r="G218" s="6">
        <v>0.486166714</v>
      </c>
      <c r="H218" s="11">
        <f t="shared" si="16"/>
        <v>45000</v>
      </c>
      <c r="I218" s="11">
        <f t="shared" si="17"/>
        <v>0</v>
      </c>
      <c r="J218" s="11">
        <f t="shared" si="18"/>
        <v>0</v>
      </c>
      <c r="K218" s="11">
        <v>0</v>
      </c>
      <c r="L218" s="12">
        <f t="shared" si="19"/>
        <v>45000</v>
      </c>
    </row>
    <row r="219" spans="1:12" x14ac:dyDescent="0.2">
      <c r="A219" s="2" t="s">
        <v>288</v>
      </c>
      <c r="B219" s="2" t="s">
        <v>289</v>
      </c>
      <c r="C219" s="2" t="s">
        <v>13</v>
      </c>
      <c r="D219" s="1">
        <v>4</v>
      </c>
      <c r="E219">
        <v>13</v>
      </c>
      <c r="F219" s="3">
        <f t="shared" si="15"/>
        <v>0.30769230769230771</v>
      </c>
      <c r="G219" s="6">
        <v>0.39273024499999998</v>
      </c>
      <c r="H219" s="11">
        <f t="shared" si="16"/>
        <v>45000</v>
      </c>
      <c r="I219" s="11">
        <f t="shared" si="17"/>
        <v>45000</v>
      </c>
      <c r="J219" s="11">
        <f t="shared" si="18"/>
        <v>45000</v>
      </c>
      <c r="K219" s="11">
        <v>0</v>
      </c>
      <c r="L219" s="12">
        <f t="shared" si="19"/>
        <v>135000</v>
      </c>
    </row>
    <row r="220" spans="1:12" x14ac:dyDescent="0.2">
      <c r="A220" s="2" t="s">
        <v>636</v>
      </c>
      <c r="B220" s="2" t="s">
        <v>637</v>
      </c>
      <c r="C220" s="2" t="s">
        <v>13</v>
      </c>
      <c r="D220" s="1">
        <v>1</v>
      </c>
      <c r="E220">
        <v>11</v>
      </c>
      <c r="F220" s="3">
        <f t="shared" si="15"/>
        <v>9.0909090909090912E-2</v>
      </c>
      <c r="G220" s="6">
        <v>0.697932255</v>
      </c>
      <c r="H220" s="11">
        <f t="shared" si="16"/>
        <v>60510.726508500004</v>
      </c>
      <c r="I220" s="11">
        <f t="shared" si="17"/>
        <v>0</v>
      </c>
      <c r="J220" s="11">
        <f t="shared" si="18"/>
        <v>0</v>
      </c>
      <c r="K220" s="11">
        <v>0</v>
      </c>
      <c r="L220" s="12">
        <f t="shared" si="19"/>
        <v>60510.726508500004</v>
      </c>
    </row>
    <row r="221" spans="1:12" x14ac:dyDescent="0.2">
      <c r="A221" s="2" t="s">
        <v>492</v>
      </c>
      <c r="B221" s="2" t="s">
        <v>493</v>
      </c>
      <c r="C221" s="2" t="s">
        <v>13</v>
      </c>
      <c r="D221" s="1">
        <v>4</v>
      </c>
      <c r="E221">
        <v>23</v>
      </c>
      <c r="F221" s="3">
        <f t="shared" si="15"/>
        <v>0.17391304347826086</v>
      </c>
      <c r="G221" s="6">
        <v>0.57209744200000001</v>
      </c>
      <c r="H221" s="11">
        <f t="shared" si="16"/>
        <v>49600.848221400003</v>
      </c>
      <c r="I221" s="11">
        <f t="shared" si="17"/>
        <v>49600.848221400003</v>
      </c>
      <c r="J221" s="11">
        <f t="shared" si="18"/>
        <v>49600.848221400003</v>
      </c>
      <c r="K221" s="11">
        <v>0</v>
      </c>
      <c r="L221" s="12">
        <f t="shared" si="19"/>
        <v>148802.54466420002</v>
      </c>
    </row>
    <row r="222" spans="1:12" x14ac:dyDescent="0.2">
      <c r="A222" s="2" t="s">
        <v>689</v>
      </c>
      <c r="B222" s="2" t="s">
        <v>690</v>
      </c>
      <c r="C222" s="2" t="s">
        <v>13</v>
      </c>
      <c r="D222" s="1">
        <v>1</v>
      </c>
      <c r="E222">
        <v>15</v>
      </c>
      <c r="F222" s="3">
        <f t="shared" si="15"/>
        <v>6.6666666666666666E-2</v>
      </c>
      <c r="G222" s="6">
        <v>0.53306274300000001</v>
      </c>
      <c r="H222" s="11">
        <f t="shared" si="16"/>
        <v>46216.539818099998</v>
      </c>
      <c r="I222" s="11">
        <f t="shared" si="17"/>
        <v>0</v>
      </c>
      <c r="J222" s="11">
        <f t="shared" si="18"/>
        <v>0</v>
      </c>
      <c r="K222" s="11">
        <v>0</v>
      </c>
      <c r="L222" s="12">
        <f t="shared" si="19"/>
        <v>46216.539818099998</v>
      </c>
    </row>
    <row r="223" spans="1:12" x14ac:dyDescent="0.2">
      <c r="A223" s="2" t="s">
        <v>488</v>
      </c>
      <c r="B223" s="2" t="s">
        <v>489</v>
      </c>
      <c r="C223" s="2" t="s">
        <v>13</v>
      </c>
      <c r="D223" s="1">
        <v>4</v>
      </c>
      <c r="E223">
        <v>23</v>
      </c>
      <c r="F223" s="3">
        <f t="shared" si="15"/>
        <v>0.17391304347826086</v>
      </c>
      <c r="G223" s="6">
        <v>0.46864778099999999</v>
      </c>
      <c r="H223" s="11">
        <f t="shared" si="16"/>
        <v>45000</v>
      </c>
      <c r="I223" s="11">
        <f t="shared" si="17"/>
        <v>45000</v>
      </c>
      <c r="J223" s="11">
        <f t="shared" si="18"/>
        <v>45000</v>
      </c>
      <c r="K223" s="11">
        <v>0</v>
      </c>
      <c r="L223" s="12">
        <f t="shared" si="19"/>
        <v>135000</v>
      </c>
    </row>
    <row r="224" spans="1:12" x14ac:dyDescent="0.2">
      <c r="A224" s="2" t="s">
        <v>669</v>
      </c>
      <c r="B224" s="2" t="s">
        <v>670</v>
      </c>
      <c r="C224" s="2" t="s">
        <v>13</v>
      </c>
      <c r="D224" s="1">
        <v>2</v>
      </c>
      <c r="E224">
        <v>25</v>
      </c>
      <c r="F224" s="3">
        <f t="shared" si="15"/>
        <v>0.08</v>
      </c>
      <c r="G224" s="6">
        <v>0.80588127200000004</v>
      </c>
      <c r="H224" s="11">
        <f t="shared" si="16"/>
        <v>69869.906282399999</v>
      </c>
      <c r="I224" s="11">
        <f t="shared" si="17"/>
        <v>69869.906282399999</v>
      </c>
      <c r="J224" s="11">
        <f t="shared" si="18"/>
        <v>0</v>
      </c>
      <c r="K224" s="11">
        <v>0</v>
      </c>
      <c r="L224" s="12">
        <f t="shared" si="19"/>
        <v>139739.8125648</v>
      </c>
    </row>
    <row r="225" spans="1:12" x14ac:dyDescent="0.2">
      <c r="A225" s="2" t="s">
        <v>628</v>
      </c>
      <c r="B225" s="2" t="s">
        <v>629</v>
      </c>
      <c r="C225" s="2" t="s">
        <v>13</v>
      </c>
      <c r="D225" s="1">
        <v>2</v>
      </c>
      <c r="E225">
        <v>21</v>
      </c>
      <c r="F225" s="3">
        <f t="shared" si="15"/>
        <v>9.5238095238095233E-2</v>
      </c>
      <c r="G225" s="6">
        <v>0.43558504199999998</v>
      </c>
      <c r="H225" s="11">
        <f t="shared" si="16"/>
        <v>45000</v>
      </c>
      <c r="I225" s="11">
        <f t="shared" si="17"/>
        <v>45000</v>
      </c>
      <c r="J225" s="11">
        <f t="shared" si="18"/>
        <v>0</v>
      </c>
      <c r="K225" s="11">
        <v>0</v>
      </c>
      <c r="L225" s="12">
        <f t="shared" si="19"/>
        <v>90000</v>
      </c>
    </row>
    <row r="226" spans="1:12" x14ac:dyDescent="0.2">
      <c r="A226" s="2" t="s">
        <v>30</v>
      </c>
      <c r="B226" s="2" t="s">
        <v>31</v>
      </c>
      <c r="C226" s="2" t="s">
        <v>13</v>
      </c>
      <c r="D226" s="1">
        <v>6</v>
      </c>
      <c r="E226">
        <v>9</v>
      </c>
      <c r="F226" s="3">
        <f t="shared" si="15"/>
        <v>0.66666666666666663</v>
      </c>
      <c r="G226" s="6">
        <v>0.47954081999999998</v>
      </c>
      <c r="H226" s="11">
        <f t="shared" si="16"/>
        <v>45000</v>
      </c>
      <c r="I226" s="11">
        <f t="shared" si="17"/>
        <v>45000</v>
      </c>
      <c r="J226" s="11">
        <f t="shared" si="18"/>
        <v>45000</v>
      </c>
      <c r="K226" s="11">
        <f>IF(D226&gt;3,MAX(86700*G226,45000),0)</f>
        <v>45000</v>
      </c>
      <c r="L226" s="12">
        <f t="shared" si="19"/>
        <v>180000</v>
      </c>
    </row>
    <row r="227" spans="1:12" x14ac:dyDescent="0.2">
      <c r="A227" s="2" t="s">
        <v>206</v>
      </c>
      <c r="B227" s="2" t="s">
        <v>207</v>
      </c>
      <c r="C227" s="2" t="s">
        <v>13</v>
      </c>
      <c r="D227" s="1">
        <v>4</v>
      </c>
      <c r="E227">
        <v>11</v>
      </c>
      <c r="F227" s="3">
        <f t="shared" si="15"/>
        <v>0.36363636363636365</v>
      </c>
      <c r="G227" s="6">
        <v>0.72308157500000003</v>
      </c>
      <c r="H227" s="11">
        <f t="shared" si="16"/>
        <v>62691.1725525</v>
      </c>
      <c r="I227" s="11">
        <f t="shared" si="17"/>
        <v>62691.1725525</v>
      </c>
      <c r="J227" s="11">
        <f t="shared" si="18"/>
        <v>62691.1725525</v>
      </c>
      <c r="K227" s="11">
        <f>IF(D227&gt;3,MAX(86700*G227,45000),0)</f>
        <v>62691.1725525</v>
      </c>
      <c r="L227" s="12">
        <f t="shared" si="19"/>
        <v>250764.69021</v>
      </c>
    </row>
    <row r="228" spans="1:12" x14ac:dyDescent="0.2">
      <c r="A228" s="2" t="s">
        <v>567</v>
      </c>
      <c r="B228" s="2" t="s">
        <v>568</v>
      </c>
      <c r="C228" s="2" t="s">
        <v>13</v>
      </c>
      <c r="D228" s="1">
        <v>5</v>
      </c>
      <c r="E228">
        <v>38</v>
      </c>
      <c r="F228" s="3">
        <f t="shared" si="15"/>
        <v>0.13157894736842105</v>
      </c>
      <c r="G228" s="6">
        <v>0.30017630899999997</v>
      </c>
      <c r="H228" s="11">
        <f t="shared" si="16"/>
        <v>45000</v>
      </c>
      <c r="I228" s="11">
        <f t="shared" si="17"/>
        <v>45000</v>
      </c>
      <c r="J228" s="11">
        <f t="shared" si="18"/>
        <v>45000</v>
      </c>
      <c r="K228" s="11">
        <v>0</v>
      </c>
      <c r="L228" s="12">
        <f t="shared" si="19"/>
        <v>135000</v>
      </c>
    </row>
    <row r="229" spans="1:12" x14ac:dyDescent="0.2">
      <c r="A229" s="2" t="s">
        <v>546</v>
      </c>
      <c r="B229" s="2" t="s">
        <v>547</v>
      </c>
      <c r="C229" s="2" t="s">
        <v>13</v>
      </c>
      <c r="D229" s="1">
        <v>1</v>
      </c>
      <c r="E229">
        <v>7</v>
      </c>
      <c r="F229" s="3">
        <f t="shared" si="15"/>
        <v>0.14285714285714285</v>
      </c>
      <c r="G229" s="6">
        <v>0.41708972900000002</v>
      </c>
      <c r="H229" s="11">
        <f t="shared" si="16"/>
        <v>45000</v>
      </c>
      <c r="I229" s="11">
        <f t="shared" si="17"/>
        <v>0</v>
      </c>
      <c r="J229" s="11">
        <f t="shared" si="18"/>
        <v>0</v>
      </c>
      <c r="K229" s="11">
        <v>0</v>
      </c>
      <c r="L229" s="12">
        <f t="shared" si="19"/>
        <v>45000</v>
      </c>
    </row>
    <row r="230" spans="1:12" x14ac:dyDescent="0.2">
      <c r="A230" s="2" t="s">
        <v>687</v>
      </c>
      <c r="B230" s="2" t="s">
        <v>688</v>
      </c>
      <c r="C230" s="2" t="s">
        <v>13</v>
      </c>
      <c r="D230" s="1">
        <v>1</v>
      </c>
      <c r="E230">
        <v>15</v>
      </c>
      <c r="F230" s="3">
        <f t="shared" si="15"/>
        <v>6.6666666666666666E-2</v>
      </c>
      <c r="G230" s="6">
        <v>0.73800374099999999</v>
      </c>
      <c r="H230" s="11">
        <f t="shared" si="16"/>
        <v>63984.924344699997</v>
      </c>
      <c r="I230" s="11">
        <f t="shared" si="17"/>
        <v>0</v>
      </c>
      <c r="J230" s="11">
        <f t="shared" si="18"/>
        <v>0</v>
      </c>
      <c r="K230" s="11">
        <v>0</v>
      </c>
      <c r="L230" s="12">
        <f t="shared" si="19"/>
        <v>63984.924344699997</v>
      </c>
    </row>
    <row r="231" spans="1:12" x14ac:dyDescent="0.2">
      <c r="A231" s="2" t="s">
        <v>638</v>
      </c>
      <c r="B231" s="2" t="s">
        <v>639</v>
      </c>
      <c r="C231" s="2" t="s">
        <v>13</v>
      </c>
      <c r="D231" s="1">
        <v>1</v>
      </c>
      <c r="E231">
        <v>11</v>
      </c>
      <c r="F231" s="3">
        <f t="shared" si="15"/>
        <v>9.0909090909090912E-2</v>
      </c>
      <c r="G231" s="6">
        <v>0.58954382900000002</v>
      </c>
      <c r="H231" s="11">
        <f t="shared" si="16"/>
        <v>51113.449974300005</v>
      </c>
      <c r="I231" s="11">
        <f t="shared" si="17"/>
        <v>0</v>
      </c>
      <c r="J231" s="11">
        <f t="shared" si="18"/>
        <v>0</v>
      </c>
      <c r="K231" s="11">
        <v>0</v>
      </c>
      <c r="L231" s="12">
        <f t="shared" si="19"/>
        <v>51113.449974300005</v>
      </c>
    </row>
    <row r="232" spans="1:12" x14ac:dyDescent="0.2">
      <c r="A232" s="2" t="s">
        <v>14</v>
      </c>
      <c r="B232" s="2" t="s">
        <v>15</v>
      </c>
      <c r="C232" s="2" t="s">
        <v>13</v>
      </c>
      <c r="D232" s="1">
        <v>5</v>
      </c>
      <c r="E232">
        <v>6</v>
      </c>
      <c r="F232" s="3">
        <f t="shared" si="15"/>
        <v>0.83333333333333337</v>
      </c>
      <c r="G232" s="6">
        <v>0.78750667299999999</v>
      </c>
      <c r="H232" s="11">
        <f t="shared" si="16"/>
        <v>68276.828549099999</v>
      </c>
      <c r="I232" s="11">
        <f t="shared" si="17"/>
        <v>68276.828549099999</v>
      </c>
      <c r="J232" s="11">
        <f t="shared" si="18"/>
        <v>68276.828549099999</v>
      </c>
      <c r="K232" s="11">
        <f>IF(D232&gt;3,MAX(86700*G232,45000),0)</f>
        <v>68276.828549099999</v>
      </c>
      <c r="L232" s="12">
        <f t="shared" si="19"/>
        <v>273107.3141964</v>
      </c>
    </row>
    <row r="233" spans="1:12" x14ac:dyDescent="0.2">
      <c r="A233" s="2" t="s">
        <v>150</v>
      </c>
      <c r="B233" s="2" t="s">
        <v>151</v>
      </c>
      <c r="C233" s="2" t="s">
        <v>13</v>
      </c>
      <c r="D233" s="1">
        <v>9</v>
      </c>
      <c r="E233">
        <v>21</v>
      </c>
      <c r="F233" s="3">
        <f t="shared" si="15"/>
        <v>0.42857142857142855</v>
      </c>
      <c r="G233" s="6">
        <v>0.281417798</v>
      </c>
      <c r="H233" s="11">
        <f t="shared" si="16"/>
        <v>45000</v>
      </c>
      <c r="I233" s="11">
        <f t="shared" si="17"/>
        <v>45000</v>
      </c>
      <c r="J233" s="11">
        <f t="shared" si="18"/>
        <v>45000</v>
      </c>
      <c r="K233" s="11">
        <f>IF(D233&gt;3,MAX(86700*G233,45000),0)</f>
        <v>45000</v>
      </c>
      <c r="L233" s="12">
        <f t="shared" si="19"/>
        <v>180000</v>
      </c>
    </row>
    <row r="234" spans="1:12" x14ac:dyDescent="0.2">
      <c r="A234" s="2" t="s">
        <v>307</v>
      </c>
      <c r="B234" s="2" t="s">
        <v>308</v>
      </c>
      <c r="C234" s="2" t="s">
        <v>13</v>
      </c>
      <c r="D234" s="1">
        <v>13</v>
      </c>
      <c r="E234">
        <v>45</v>
      </c>
      <c r="F234" s="3">
        <f t="shared" si="15"/>
        <v>0.28888888888888886</v>
      </c>
      <c r="G234" s="6">
        <v>0.59998371800000005</v>
      </c>
      <c r="H234" s="11">
        <f t="shared" si="16"/>
        <v>52018.588350600003</v>
      </c>
      <c r="I234" s="11">
        <f t="shared" si="17"/>
        <v>52018.588350600003</v>
      </c>
      <c r="J234" s="11">
        <f t="shared" si="18"/>
        <v>52018.588350600003</v>
      </c>
      <c r="K234" s="11">
        <v>0</v>
      </c>
      <c r="L234" s="12">
        <f t="shared" si="19"/>
        <v>156055.7650518</v>
      </c>
    </row>
    <row r="235" spans="1:12" x14ac:dyDescent="0.2">
      <c r="A235" s="2" t="s">
        <v>573</v>
      </c>
      <c r="B235" s="2" t="s">
        <v>574</v>
      </c>
      <c r="C235" s="2" t="s">
        <v>13</v>
      </c>
      <c r="D235" s="1">
        <v>1</v>
      </c>
      <c r="E235">
        <v>8</v>
      </c>
      <c r="F235" s="3">
        <f t="shared" si="15"/>
        <v>0.125</v>
      </c>
      <c r="G235" s="6">
        <v>0.63948496200000005</v>
      </c>
      <c r="H235" s="11">
        <f t="shared" si="16"/>
        <v>55443.346205400005</v>
      </c>
      <c r="I235" s="11">
        <f t="shared" si="17"/>
        <v>0</v>
      </c>
      <c r="J235" s="11">
        <f t="shared" si="18"/>
        <v>0</v>
      </c>
      <c r="K235" s="11">
        <v>0</v>
      </c>
      <c r="L235" s="12">
        <f t="shared" si="19"/>
        <v>55443.346205400005</v>
      </c>
    </row>
    <row r="236" spans="1:12" x14ac:dyDescent="0.2">
      <c r="A236" s="2" t="s">
        <v>571</v>
      </c>
      <c r="B236" s="2" t="s">
        <v>572</v>
      </c>
      <c r="C236" s="2" t="s">
        <v>13</v>
      </c>
      <c r="D236" s="1">
        <v>1</v>
      </c>
      <c r="E236">
        <v>8</v>
      </c>
      <c r="F236" s="3">
        <f t="shared" si="15"/>
        <v>0.125</v>
      </c>
      <c r="G236" s="6">
        <v>0.73393614600000001</v>
      </c>
      <c r="H236" s="11">
        <f t="shared" si="16"/>
        <v>63632.2638582</v>
      </c>
      <c r="I236" s="11">
        <f t="shared" si="17"/>
        <v>0</v>
      </c>
      <c r="J236" s="11">
        <f t="shared" si="18"/>
        <v>0</v>
      </c>
      <c r="K236" s="11">
        <v>0</v>
      </c>
      <c r="L236" s="12">
        <f t="shared" si="19"/>
        <v>63632.2638582</v>
      </c>
    </row>
    <row r="237" spans="1:12" x14ac:dyDescent="0.2">
      <c r="A237" s="2" t="s">
        <v>693</v>
      </c>
      <c r="B237" s="2" t="s">
        <v>694</v>
      </c>
      <c r="C237" s="2" t="s">
        <v>13</v>
      </c>
      <c r="D237" s="1">
        <v>1</v>
      </c>
      <c r="E237">
        <v>15</v>
      </c>
      <c r="F237" s="3">
        <f t="shared" si="15"/>
        <v>6.6666666666666666E-2</v>
      </c>
      <c r="G237" s="6">
        <v>0.05</v>
      </c>
      <c r="H237" s="11">
        <f t="shared" si="16"/>
        <v>45000</v>
      </c>
      <c r="I237" s="11">
        <f t="shared" si="17"/>
        <v>0</v>
      </c>
      <c r="J237" s="11">
        <f t="shared" si="18"/>
        <v>0</v>
      </c>
      <c r="K237" s="11">
        <v>0</v>
      </c>
      <c r="L237" s="12">
        <f t="shared" si="19"/>
        <v>45000</v>
      </c>
    </row>
    <row r="238" spans="1:12" x14ac:dyDescent="0.2">
      <c r="A238" s="2" t="s">
        <v>166</v>
      </c>
      <c r="B238" s="2" t="s">
        <v>167</v>
      </c>
      <c r="C238" s="2" t="s">
        <v>13</v>
      </c>
      <c r="D238" s="1">
        <v>3</v>
      </c>
      <c r="E238">
        <v>7</v>
      </c>
      <c r="F238" s="3">
        <f t="shared" si="15"/>
        <v>0.42857142857142855</v>
      </c>
      <c r="G238" s="6">
        <v>0.49375080300000002</v>
      </c>
      <c r="H238" s="11">
        <f t="shared" si="16"/>
        <v>45000</v>
      </c>
      <c r="I238" s="11">
        <f t="shared" si="17"/>
        <v>45000</v>
      </c>
      <c r="J238" s="11">
        <f t="shared" si="18"/>
        <v>45000</v>
      </c>
      <c r="K238" s="11">
        <f>IF(D238&gt;3,MAX(86700*G238,45000),0)</f>
        <v>0</v>
      </c>
      <c r="L238" s="12">
        <f t="shared" si="19"/>
        <v>135000</v>
      </c>
    </row>
    <row r="239" spans="1:12" x14ac:dyDescent="0.2">
      <c r="A239" s="2" t="s">
        <v>524</v>
      </c>
      <c r="B239" s="2" t="s">
        <v>525</v>
      </c>
      <c r="C239" s="2" t="s">
        <v>13</v>
      </c>
      <c r="D239" s="1">
        <v>6</v>
      </c>
      <c r="E239">
        <v>38</v>
      </c>
      <c r="F239" s="3">
        <f t="shared" si="15"/>
        <v>0.15789473684210525</v>
      </c>
      <c r="G239" s="6">
        <v>0.41844353899999998</v>
      </c>
      <c r="H239" s="11">
        <f t="shared" si="16"/>
        <v>45000</v>
      </c>
      <c r="I239" s="11">
        <f t="shared" si="17"/>
        <v>45000</v>
      </c>
      <c r="J239" s="11">
        <f t="shared" si="18"/>
        <v>45000</v>
      </c>
      <c r="K239" s="11">
        <v>0</v>
      </c>
      <c r="L239" s="12">
        <f t="shared" si="19"/>
        <v>135000</v>
      </c>
    </row>
    <row r="240" spans="1:12" x14ac:dyDescent="0.2">
      <c r="A240" s="2" t="s">
        <v>20</v>
      </c>
      <c r="B240" s="2" t="s">
        <v>21</v>
      </c>
      <c r="C240" s="2" t="s">
        <v>13</v>
      </c>
      <c r="D240" s="1">
        <v>3</v>
      </c>
      <c r="E240">
        <v>4</v>
      </c>
      <c r="F240" s="3">
        <f t="shared" si="15"/>
        <v>0.75</v>
      </c>
      <c r="G240" s="6">
        <v>0.83761101800000004</v>
      </c>
      <c r="H240" s="11">
        <f t="shared" si="16"/>
        <v>72620.875260600005</v>
      </c>
      <c r="I240" s="11">
        <f t="shared" si="17"/>
        <v>72620.875260600005</v>
      </c>
      <c r="J240" s="11">
        <f t="shared" si="18"/>
        <v>72620.875260600005</v>
      </c>
      <c r="K240" s="11">
        <f>IF(D240&gt;3,MAX(86700*G240,45000),0)</f>
        <v>0</v>
      </c>
      <c r="L240" s="12">
        <f t="shared" si="19"/>
        <v>217862.62578180002</v>
      </c>
    </row>
    <row r="241" spans="1:12" x14ac:dyDescent="0.2">
      <c r="A241" s="2" t="s">
        <v>705</v>
      </c>
      <c r="B241" s="2" t="s">
        <v>706</v>
      </c>
      <c r="C241" s="2" t="s">
        <v>13</v>
      </c>
      <c r="D241" s="1">
        <v>1</v>
      </c>
      <c r="E241">
        <v>16</v>
      </c>
      <c r="F241" s="3">
        <f t="shared" si="15"/>
        <v>6.25E-2</v>
      </c>
      <c r="G241" s="6">
        <v>0.45903144699999998</v>
      </c>
      <c r="H241" s="11">
        <f t="shared" si="16"/>
        <v>45000</v>
      </c>
      <c r="I241" s="11">
        <f t="shared" si="17"/>
        <v>0</v>
      </c>
      <c r="J241" s="11">
        <f t="shared" si="18"/>
        <v>0</v>
      </c>
      <c r="K241" s="11">
        <v>0</v>
      </c>
      <c r="L241" s="12">
        <f t="shared" si="19"/>
        <v>45000</v>
      </c>
    </row>
    <row r="242" spans="1:12" x14ac:dyDescent="0.2">
      <c r="A242" s="2" t="s">
        <v>230</v>
      </c>
      <c r="B242" s="2" t="s">
        <v>231</v>
      </c>
      <c r="C242" s="2" t="s">
        <v>13</v>
      </c>
      <c r="D242" s="1">
        <v>10</v>
      </c>
      <c r="E242">
        <v>29</v>
      </c>
      <c r="F242" s="3">
        <f t="shared" si="15"/>
        <v>0.34482758620689657</v>
      </c>
      <c r="G242" s="6">
        <v>0.29704760699999999</v>
      </c>
      <c r="H242" s="11">
        <f t="shared" si="16"/>
        <v>45000</v>
      </c>
      <c r="I242" s="11">
        <f t="shared" si="17"/>
        <v>45000</v>
      </c>
      <c r="J242" s="11">
        <f t="shared" si="18"/>
        <v>45000</v>
      </c>
      <c r="K242" s="11">
        <v>0</v>
      </c>
      <c r="L242" s="12">
        <f t="shared" si="19"/>
        <v>135000</v>
      </c>
    </row>
    <row r="243" spans="1:12" x14ac:dyDescent="0.2">
      <c r="A243" s="2" t="s">
        <v>645</v>
      </c>
      <c r="B243" s="2" t="s">
        <v>646</v>
      </c>
      <c r="C243" s="2" t="s">
        <v>13</v>
      </c>
      <c r="D243" s="1">
        <v>4</v>
      </c>
      <c r="E243">
        <v>47</v>
      </c>
      <c r="F243" s="3">
        <f t="shared" si="15"/>
        <v>8.5106382978723402E-2</v>
      </c>
      <c r="G243" s="6">
        <v>0.35286021200000001</v>
      </c>
      <c r="H243" s="11">
        <f t="shared" si="16"/>
        <v>45000</v>
      </c>
      <c r="I243" s="11">
        <f t="shared" si="17"/>
        <v>45000</v>
      </c>
      <c r="J243" s="11">
        <f t="shared" si="18"/>
        <v>45000</v>
      </c>
      <c r="K243" s="11">
        <v>0</v>
      </c>
      <c r="L243" s="12">
        <f t="shared" si="19"/>
        <v>135000</v>
      </c>
    </row>
    <row r="244" spans="1:12" x14ac:dyDescent="0.2">
      <c r="A244" s="2" t="s">
        <v>397</v>
      </c>
      <c r="B244" s="2" t="s">
        <v>398</v>
      </c>
      <c r="C244" s="2" t="s">
        <v>13</v>
      </c>
      <c r="D244" s="1">
        <v>11</v>
      </c>
      <c r="E244">
        <v>48</v>
      </c>
      <c r="F244" s="3">
        <f t="shared" si="15"/>
        <v>0.22916666666666666</v>
      </c>
      <c r="G244" s="6">
        <v>0.12817030099999999</v>
      </c>
      <c r="H244" s="11">
        <f t="shared" si="16"/>
        <v>45000</v>
      </c>
      <c r="I244" s="11">
        <f t="shared" si="17"/>
        <v>45000</v>
      </c>
      <c r="J244" s="11">
        <f t="shared" si="18"/>
        <v>45000</v>
      </c>
      <c r="K244" s="11">
        <v>0</v>
      </c>
      <c r="L244" s="12">
        <f t="shared" si="19"/>
        <v>135000</v>
      </c>
    </row>
    <row r="245" spans="1:12" x14ac:dyDescent="0.2">
      <c r="A245" s="2" t="s">
        <v>172</v>
      </c>
      <c r="B245" s="2" t="s">
        <v>173</v>
      </c>
      <c r="C245" s="2" t="s">
        <v>13</v>
      </c>
      <c r="D245" s="1">
        <v>9</v>
      </c>
      <c r="E245">
        <v>22</v>
      </c>
      <c r="F245" s="3">
        <f t="shared" si="15"/>
        <v>0.40909090909090912</v>
      </c>
      <c r="G245" s="6">
        <v>0.45799757400000002</v>
      </c>
      <c r="H245" s="11">
        <f t="shared" si="16"/>
        <v>45000</v>
      </c>
      <c r="I245" s="11">
        <f t="shared" si="17"/>
        <v>45000</v>
      </c>
      <c r="J245" s="11">
        <f t="shared" si="18"/>
        <v>45000</v>
      </c>
      <c r="K245" s="11">
        <f>IF(D245&gt;3,MAX(86700*G245,45000),0)</f>
        <v>45000</v>
      </c>
      <c r="L245" s="12">
        <f t="shared" si="19"/>
        <v>180000</v>
      </c>
    </row>
    <row r="246" spans="1:12" x14ac:dyDescent="0.2">
      <c r="A246" s="2" t="s">
        <v>606</v>
      </c>
      <c r="B246" s="2" t="s">
        <v>607</v>
      </c>
      <c r="C246" s="2" t="s">
        <v>13</v>
      </c>
      <c r="D246" s="1">
        <v>3</v>
      </c>
      <c r="E246">
        <v>28</v>
      </c>
      <c r="F246" s="3">
        <f t="shared" si="15"/>
        <v>0.10714285714285714</v>
      </c>
      <c r="G246" s="6">
        <v>0.45936311699999999</v>
      </c>
      <c r="H246" s="11">
        <f t="shared" si="16"/>
        <v>45000</v>
      </c>
      <c r="I246" s="11">
        <f t="shared" si="17"/>
        <v>45000</v>
      </c>
      <c r="J246" s="11">
        <f t="shared" si="18"/>
        <v>45000</v>
      </c>
      <c r="K246" s="11">
        <v>0</v>
      </c>
      <c r="L246" s="12">
        <f t="shared" si="19"/>
        <v>135000</v>
      </c>
    </row>
    <row r="247" spans="1:12" x14ac:dyDescent="0.2">
      <c r="A247" s="2" t="s">
        <v>260</v>
      </c>
      <c r="B247" s="2" t="s">
        <v>261</v>
      </c>
      <c r="C247" s="2" t="s">
        <v>13</v>
      </c>
      <c r="D247" s="1">
        <v>7</v>
      </c>
      <c r="E247">
        <v>21</v>
      </c>
      <c r="F247" s="3">
        <f t="shared" si="15"/>
        <v>0.33333333333333331</v>
      </c>
      <c r="G247" s="6">
        <v>0.41315171499999997</v>
      </c>
      <c r="H247" s="11">
        <f t="shared" si="16"/>
        <v>45000</v>
      </c>
      <c r="I247" s="11">
        <f t="shared" si="17"/>
        <v>45000</v>
      </c>
      <c r="J247" s="11">
        <f t="shared" si="18"/>
        <v>45000</v>
      </c>
      <c r="K247" s="11">
        <v>0</v>
      </c>
      <c r="L247" s="12">
        <f t="shared" si="19"/>
        <v>135000</v>
      </c>
    </row>
    <row r="248" spans="1:12" x14ac:dyDescent="0.2">
      <c r="A248" s="2" t="s">
        <v>357</v>
      </c>
      <c r="B248" s="2" t="s">
        <v>358</v>
      </c>
      <c r="C248" s="2" t="s">
        <v>13</v>
      </c>
      <c r="D248" s="1">
        <v>11</v>
      </c>
      <c r="E248">
        <v>43</v>
      </c>
      <c r="F248" s="3">
        <f t="shared" si="15"/>
        <v>0.2558139534883721</v>
      </c>
      <c r="G248" s="6">
        <v>0.56236511899999997</v>
      </c>
      <c r="H248" s="11">
        <f t="shared" si="16"/>
        <v>48757.055817299995</v>
      </c>
      <c r="I248" s="11">
        <f t="shared" si="17"/>
        <v>48757.055817299995</v>
      </c>
      <c r="J248" s="11">
        <f t="shared" si="18"/>
        <v>48757.055817299995</v>
      </c>
      <c r="K248" s="11">
        <v>0</v>
      </c>
      <c r="L248" s="12">
        <f t="shared" si="19"/>
        <v>146271.16745189999</v>
      </c>
    </row>
    <row r="249" spans="1:12" x14ac:dyDescent="0.2">
      <c r="A249" s="2" t="s">
        <v>341</v>
      </c>
      <c r="B249" s="2" t="s">
        <v>342</v>
      </c>
      <c r="C249" s="2" t="s">
        <v>13</v>
      </c>
      <c r="D249" s="1">
        <v>3</v>
      </c>
      <c r="E249">
        <v>11</v>
      </c>
      <c r="F249" s="3">
        <f t="shared" si="15"/>
        <v>0.27272727272727271</v>
      </c>
      <c r="G249" s="6">
        <v>0.424796218</v>
      </c>
      <c r="H249" s="11">
        <f t="shared" si="16"/>
        <v>45000</v>
      </c>
      <c r="I249" s="11">
        <f t="shared" si="17"/>
        <v>45000</v>
      </c>
      <c r="J249" s="11">
        <f t="shared" si="18"/>
        <v>45000</v>
      </c>
      <c r="K249" s="11">
        <v>0</v>
      </c>
      <c r="L249" s="12">
        <f t="shared" si="19"/>
        <v>135000</v>
      </c>
    </row>
    <row r="250" spans="1:12" x14ac:dyDescent="0.2">
      <c r="A250" s="2" t="s">
        <v>731</v>
      </c>
      <c r="B250" s="2" t="s">
        <v>732</v>
      </c>
      <c r="C250" s="2" t="s">
        <v>13</v>
      </c>
      <c r="D250" s="1">
        <v>1</v>
      </c>
      <c r="E250">
        <v>22</v>
      </c>
      <c r="F250" s="3">
        <f t="shared" si="15"/>
        <v>4.5454545454545456E-2</v>
      </c>
      <c r="G250" s="6">
        <v>0.80447469999999999</v>
      </c>
      <c r="H250" s="11">
        <f t="shared" si="16"/>
        <v>69747.956489999997</v>
      </c>
      <c r="I250" s="11">
        <f t="shared" si="17"/>
        <v>0</v>
      </c>
      <c r="J250" s="11">
        <f t="shared" si="18"/>
        <v>0</v>
      </c>
      <c r="K250" s="11">
        <v>0</v>
      </c>
      <c r="L250" s="12">
        <f t="shared" si="19"/>
        <v>69747.956489999997</v>
      </c>
    </row>
    <row r="251" spans="1:12" x14ac:dyDescent="0.2">
      <c r="A251" s="2" t="s">
        <v>681</v>
      </c>
      <c r="B251" s="2" t="s">
        <v>682</v>
      </c>
      <c r="C251" s="2" t="s">
        <v>13</v>
      </c>
      <c r="D251" s="1">
        <v>5</v>
      </c>
      <c r="E251">
        <v>70</v>
      </c>
      <c r="F251" s="3">
        <f t="shared" si="15"/>
        <v>7.1428571428571425E-2</v>
      </c>
      <c r="G251" s="6">
        <v>0.411830682</v>
      </c>
      <c r="H251" s="11">
        <f t="shared" si="16"/>
        <v>45000</v>
      </c>
      <c r="I251" s="11">
        <f t="shared" si="17"/>
        <v>45000</v>
      </c>
      <c r="J251" s="11">
        <f t="shared" si="18"/>
        <v>45000</v>
      </c>
      <c r="K251" s="11">
        <v>0</v>
      </c>
      <c r="L251" s="12">
        <f t="shared" si="19"/>
        <v>135000</v>
      </c>
    </row>
    <row r="252" spans="1:12" x14ac:dyDescent="0.2">
      <c r="A252" s="2" t="s">
        <v>118</v>
      </c>
      <c r="B252" s="2" t="s">
        <v>119</v>
      </c>
      <c r="C252" s="2" t="s">
        <v>13</v>
      </c>
      <c r="D252" s="1">
        <v>5</v>
      </c>
      <c r="E252">
        <v>10</v>
      </c>
      <c r="F252" s="3">
        <f t="shared" si="15"/>
        <v>0.5</v>
      </c>
      <c r="G252" s="6">
        <v>0.50105140400000003</v>
      </c>
      <c r="H252" s="11">
        <f t="shared" si="16"/>
        <v>45000</v>
      </c>
      <c r="I252" s="11">
        <f t="shared" si="17"/>
        <v>45000</v>
      </c>
      <c r="J252" s="11">
        <f t="shared" si="18"/>
        <v>45000</v>
      </c>
      <c r="K252" s="11">
        <f>IF(D252&gt;3,MAX(86700*G252,45000),0)</f>
        <v>45000</v>
      </c>
      <c r="L252" s="12">
        <f t="shared" si="19"/>
        <v>180000</v>
      </c>
    </row>
    <row r="253" spans="1:12" x14ac:dyDescent="0.2">
      <c r="A253" s="2" t="s">
        <v>452</v>
      </c>
      <c r="B253" s="2" t="s">
        <v>119</v>
      </c>
      <c r="C253" s="2" t="s">
        <v>13</v>
      </c>
      <c r="D253" s="1">
        <v>3</v>
      </c>
      <c r="E253">
        <v>15</v>
      </c>
      <c r="F253" s="3">
        <f t="shared" si="15"/>
        <v>0.2</v>
      </c>
      <c r="G253" s="6">
        <v>0.48260803899999999</v>
      </c>
      <c r="H253" s="11">
        <f t="shared" si="16"/>
        <v>45000</v>
      </c>
      <c r="I253" s="11">
        <f t="shared" si="17"/>
        <v>45000</v>
      </c>
      <c r="J253" s="11">
        <f t="shared" si="18"/>
        <v>45000</v>
      </c>
      <c r="K253" s="11">
        <v>0</v>
      </c>
      <c r="L253" s="12">
        <f t="shared" si="19"/>
        <v>135000</v>
      </c>
    </row>
    <row r="254" spans="1:12" x14ac:dyDescent="0.2">
      <c r="A254" s="2" t="s">
        <v>498</v>
      </c>
      <c r="B254" s="2" t="s">
        <v>499</v>
      </c>
      <c r="C254" s="2" t="s">
        <v>13</v>
      </c>
      <c r="D254" s="1">
        <v>3</v>
      </c>
      <c r="E254">
        <v>18</v>
      </c>
      <c r="F254" s="3">
        <f t="shared" si="15"/>
        <v>0.16666666666666666</v>
      </c>
      <c r="G254" s="6">
        <v>0.46088949600000001</v>
      </c>
      <c r="H254" s="11">
        <f t="shared" si="16"/>
        <v>45000</v>
      </c>
      <c r="I254" s="11">
        <f t="shared" si="17"/>
        <v>45000</v>
      </c>
      <c r="J254" s="11">
        <f t="shared" si="18"/>
        <v>45000</v>
      </c>
      <c r="K254" s="11">
        <v>0</v>
      </c>
      <c r="L254" s="12">
        <f t="shared" si="19"/>
        <v>135000</v>
      </c>
    </row>
    <row r="255" spans="1:12" x14ac:dyDescent="0.2">
      <c r="A255" s="2" t="s">
        <v>420</v>
      </c>
      <c r="B255" s="2" t="s">
        <v>421</v>
      </c>
      <c r="C255" s="2" t="s">
        <v>13</v>
      </c>
      <c r="D255" s="1">
        <v>3</v>
      </c>
      <c r="E255">
        <v>14</v>
      </c>
      <c r="F255" s="3">
        <f t="shared" si="15"/>
        <v>0.21428571428571427</v>
      </c>
      <c r="G255" s="6">
        <v>0.602466159</v>
      </c>
      <c r="H255" s="11">
        <f t="shared" si="16"/>
        <v>52233.815985300003</v>
      </c>
      <c r="I255" s="11">
        <f t="shared" si="17"/>
        <v>52233.815985300003</v>
      </c>
      <c r="J255" s="11">
        <f t="shared" si="18"/>
        <v>52233.815985300003</v>
      </c>
      <c r="K255" s="11">
        <v>0</v>
      </c>
      <c r="L255" s="12">
        <f t="shared" si="19"/>
        <v>156701.44795590002</v>
      </c>
    </row>
    <row r="256" spans="1:12" x14ac:dyDescent="0.2">
      <c r="A256" s="2" t="s">
        <v>534</v>
      </c>
      <c r="B256" s="2" t="s">
        <v>535</v>
      </c>
      <c r="C256" s="2" t="s">
        <v>13</v>
      </c>
      <c r="D256" s="1">
        <v>2</v>
      </c>
      <c r="E256">
        <v>13</v>
      </c>
      <c r="F256" s="3">
        <f t="shared" si="15"/>
        <v>0.15384615384615385</v>
      </c>
      <c r="G256" s="6">
        <v>0.494657022</v>
      </c>
      <c r="H256" s="11">
        <f t="shared" si="16"/>
        <v>45000</v>
      </c>
      <c r="I256" s="11">
        <f t="shared" si="17"/>
        <v>45000</v>
      </c>
      <c r="J256" s="11">
        <f t="shared" si="18"/>
        <v>0</v>
      </c>
      <c r="K256" s="11">
        <v>0</v>
      </c>
      <c r="L256" s="12">
        <f t="shared" si="19"/>
        <v>90000</v>
      </c>
    </row>
    <row r="257" spans="1:12" x14ac:dyDescent="0.2">
      <c r="A257" s="2" t="s">
        <v>355</v>
      </c>
      <c r="B257" s="2" t="s">
        <v>356</v>
      </c>
      <c r="C257" s="2" t="s">
        <v>13</v>
      </c>
      <c r="D257" s="1">
        <v>8</v>
      </c>
      <c r="E257">
        <v>31</v>
      </c>
      <c r="F257" s="3">
        <f t="shared" si="15"/>
        <v>0.25806451612903225</v>
      </c>
      <c r="G257" s="6">
        <v>0.48212548999999999</v>
      </c>
      <c r="H257" s="11">
        <f t="shared" si="16"/>
        <v>45000</v>
      </c>
      <c r="I257" s="11">
        <f t="shared" si="17"/>
        <v>45000</v>
      </c>
      <c r="J257" s="11">
        <f t="shared" si="18"/>
        <v>45000</v>
      </c>
      <c r="K257" s="11">
        <v>0</v>
      </c>
      <c r="L257" s="12">
        <f t="shared" si="19"/>
        <v>135000</v>
      </c>
    </row>
    <row r="258" spans="1:12" x14ac:dyDescent="0.2">
      <c r="A258" s="2" t="s">
        <v>42</v>
      </c>
      <c r="B258" s="2" t="s">
        <v>43</v>
      </c>
      <c r="C258" s="2" t="s">
        <v>13</v>
      </c>
      <c r="D258" s="1">
        <v>5</v>
      </c>
      <c r="E258">
        <v>8</v>
      </c>
      <c r="F258" s="3">
        <f t="shared" ref="F258:F321" si="20">D258/E258</f>
        <v>0.625</v>
      </c>
      <c r="G258" s="6">
        <v>0.35245579700000002</v>
      </c>
      <c r="H258" s="11">
        <f t="shared" ref="H258:H321" si="21">MAX(86700*G258,45000)</f>
        <v>45000</v>
      </c>
      <c r="I258" s="11">
        <f t="shared" ref="I258:I321" si="22">IF(D258&gt;1,MAX(86700*G258,45000),0)</f>
        <v>45000</v>
      </c>
      <c r="J258" s="11">
        <f t="shared" ref="J258:J321" si="23">IF(D258&gt;2,MAX(86700*G258,45000),0)</f>
        <v>45000</v>
      </c>
      <c r="K258" s="11">
        <f>IF(D258&gt;3,MAX(86700*G258,45000),0)</f>
        <v>45000</v>
      </c>
      <c r="L258" s="12">
        <f t="shared" ref="L258:L321" si="24">SUM(H258:K258)</f>
        <v>180000</v>
      </c>
    </row>
    <row r="259" spans="1:12" x14ac:dyDescent="0.2">
      <c r="A259" s="2" t="s">
        <v>70</v>
      </c>
      <c r="B259" s="2" t="s">
        <v>71</v>
      </c>
      <c r="C259" s="2" t="s">
        <v>13</v>
      </c>
      <c r="D259" s="1">
        <v>17</v>
      </c>
      <c r="E259">
        <v>31</v>
      </c>
      <c r="F259" s="3">
        <f t="shared" si="20"/>
        <v>0.54838709677419351</v>
      </c>
      <c r="G259" s="6">
        <v>0.46311750699999998</v>
      </c>
      <c r="H259" s="11">
        <f t="shared" si="21"/>
        <v>45000</v>
      </c>
      <c r="I259" s="11">
        <f t="shared" si="22"/>
        <v>45000</v>
      </c>
      <c r="J259" s="11">
        <f t="shared" si="23"/>
        <v>45000</v>
      </c>
      <c r="K259" s="11">
        <f>IF(D259&gt;3,MAX(86700*G259,45000),0)</f>
        <v>45000</v>
      </c>
      <c r="L259" s="12">
        <f t="shared" si="24"/>
        <v>180000</v>
      </c>
    </row>
    <row r="260" spans="1:12" x14ac:dyDescent="0.2">
      <c r="A260" s="2" t="s">
        <v>124</v>
      </c>
      <c r="B260" s="2" t="s">
        <v>125</v>
      </c>
      <c r="C260" s="2" t="s">
        <v>13</v>
      </c>
      <c r="D260" s="1">
        <v>7</v>
      </c>
      <c r="E260">
        <v>15</v>
      </c>
      <c r="F260" s="3">
        <f t="shared" si="20"/>
        <v>0.46666666666666667</v>
      </c>
      <c r="G260" s="6">
        <v>0.42526711499999997</v>
      </c>
      <c r="H260" s="11">
        <f t="shared" si="21"/>
        <v>45000</v>
      </c>
      <c r="I260" s="11">
        <f t="shared" si="22"/>
        <v>45000</v>
      </c>
      <c r="J260" s="11">
        <f t="shared" si="23"/>
        <v>45000</v>
      </c>
      <c r="K260" s="11">
        <f>IF(D260&gt;3,MAX(86700*G260,45000),0)</f>
        <v>45000</v>
      </c>
      <c r="L260" s="12">
        <f t="shared" si="24"/>
        <v>180000</v>
      </c>
    </row>
    <row r="261" spans="1:12" x14ac:dyDescent="0.2">
      <c r="A261" s="2" t="s">
        <v>373</v>
      </c>
      <c r="B261" s="2" t="s">
        <v>374</v>
      </c>
      <c r="C261" s="2" t="s">
        <v>13</v>
      </c>
      <c r="D261" s="1">
        <v>10</v>
      </c>
      <c r="E261">
        <v>40</v>
      </c>
      <c r="F261" s="3">
        <f t="shared" si="20"/>
        <v>0.25</v>
      </c>
      <c r="G261" s="6">
        <v>0.05</v>
      </c>
      <c r="H261" s="11">
        <f t="shared" si="21"/>
        <v>45000</v>
      </c>
      <c r="I261" s="11">
        <f t="shared" si="22"/>
        <v>45000</v>
      </c>
      <c r="J261" s="11">
        <f t="shared" si="23"/>
        <v>45000</v>
      </c>
      <c r="K261" s="11">
        <v>0</v>
      </c>
      <c r="L261" s="12">
        <f t="shared" si="24"/>
        <v>135000</v>
      </c>
    </row>
    <row r="262" spans="1:12" x14ac:dyDescent="0.2">
      <c r="A262" s="2" t="s">
        <v>292</v>
      </c>
      <c r="B262" s="2" t="s">
        <v>293</v>
      </c>
      <c r="C262" s="2" t="s">
        <v>13</v>
      </c>
      <c r="D262" s="1">
        <v>10</v>
      </c>
      <c r="E262">
        <v>33</v>
      </c>
      <c r="F262" s="3">
        <f t="shared" si="20"/>
        <v>0.30303030303030304</v>
      </c>
      <c r="G262" s="6">
        <v>0.45795131900000002</v>
      </c>
      <c r="H262" s="11">
        <f t="shared" si="21"/>
        <v>45000</v>
      </c>
      <c r="I262" s="11">
        <f t="shared" si="22"/>
        <v>45000</v>
      </c>
      <c r="J262" s="11">
        <f t="shared" si="23"/>
        <v>45000</v>
      </c>
      <c r="K262" s="11">
        <v>0</v>
      </c>
      <c r="L262" s="12">
        <f t="shared" si="24"/>
        <v>135000</v>
      </c>
    </row>
    <row r="263" spans="1:12" x14ac:dyDescent="0.2">
      <c r="A263" s="2" t="s">
        <v>335</v>
      </c>
      <c r="B263" s="2" t="s">
        <v>336</v>
      </c>
      <c r="C263" s="2" t="s">
        <v>13</v>
      </c>
      <c r="D263" s="1">
        <v>3</v>
      </c>
      <c r="E263">
        <v>11</v>
      </c>
      <c r="F263" s="3">
        <f t="shared" si="20"/>
        <v>0.27272727272727271</v>
      </c>
      <c r="G263" s="6">
        <v>0.47478260500000002</v>
      </c>
      <c r="H263" s="11">
        <f t="shared" si="21"/>
        <v>45000</v>
      </c>
      <c r="I263" s="11">
        <f t="shared" si="22"/>
        <v>45000</v>
      </c>
      <c r="J263" s="11">
        <f t="shared" si="23"/>
        <v>45000</v>
      </c>
      <c r="K263" s="11">
        <v>0</v>
      </c>
      <c r="L263" s="12">
        <f t="shared" si="24"/>
        <v>135000</v>
      </c>
    </row>
    <row r="264" spans="1:12" x14ac:dyDescent="0.2">
      <c r="A264" s="2" t="s">
        <v>268</v>
      </c>
      <c r="B264" s="2" t="s">
        <v>269</v>
      </c>
      <c r="C264" s="2" t="s">
        <v>13</v>
      </c>
      <c r="D264" s="1">
        <v>3</v>
      </c>
      <c r="E264">
        <v>9</v>
      </c>
      <c r="F264" s="3">
        <f t="shared" si="20"/>
        <v>0.33333333333333331</v>
      </c>
      <c r="G264" s="6">
        <v>0.58556065199999996</v>
      </c>
      <c r="H264" s="11">
        <f t="shared" si="21"/>
        <v>50768.1085284</v>
      </c>
      <c r="I264" s="11">
        <f t="shared" si="22"/>
        <v>50768.1085284</v>
      </c>
      <c r="J264" s="11">
        <f t="shared" si="23"/>
        <v>50768.1085284</v>
      </c>
      <c r="K264" s="11">
        <v>0</v>
      </c>
      <c r="L264" s="12">
        <f t="shared" si="24"/>
        <v>152304.32558519999</v>
      </c>
    </row>
    <row r="265" spans="1:12" x14ac:dyDescent="0.2">
      <c r="A265" s="2" t="s">
        <v>122</v>
      </c>
      <c r="B265" s="2" t="s">
        <v>123</v>
      </c>
      <c r="C265" s="2" t="s">
        <v>13</v>
      </c>
      <c r="D265" s="1">
        <v>9</v>
      </c>
      <c r="E265">
        <v>19</v>
      </c>
      <c r="F265" s="3">
        <f t="shared" si="20"/>
        <v>0.47368421052631576</v>
      </c>
      <c r="G265" s="6">
        <v>0.44483047999999997</v>
      </c>
      <c r="H265" s="11">
        <f t="shared" si="21"/>
        <v>45000</v>
      </c>
      <c r="I265" s="11">
        <f t="shared" si="22"/>
        <v>45000</v>
      </c>
      <c r="J265" s="11">
        <f t="shared" si="23"/>
        <v>45000</v>
      </c>
      <c r="K265" s="11">
        <f>IF(D265&gt;3,MAX(86700*G265,45000),0)</f>
        <v>45000</v>
      </c>
      <c r="L265" s="12">
        <f t="shared" si="24"/>
        <v>180000</v>
      </c>
    </row>
    <row r="266" spans="1:12" x14ac:dyDescent="0.2">
      <c r="A266" s="2" t="s">
        <v>422</v>
      </c>
      <c r="B266" s="2" t="s">
        <v>423</v>
      </c>
      <c r="C266" s="2" t="s">
        <v>13</v>
      </c>
      <c r="D266" s="1">
        <v>3</v>
      </c>
      <c r="E266">
        <v>14</v>
      </c>
      <c r="F266" s="3">
        <f t="shared" si="20"/>
        <v>0.21428571428571427</v>
      </c>
      <c r="G266" s="6">
        <v>0.88405342399999998</v>
      </c>
      <c r="H266" s="11">
        <f t="shared" si="21"/>
        <v>76647.431860800003</v>
      </c>
      <c r="I266" s="11">
        <f t="shared" si="22"/>
        <v>76647.431860800003</v>
      </c>
      <c r="J266" s="11">
        <f t="shared" si="23"/>
        <v>76647.431860800003</v>
      </c>
      <c r="K266" s="11">
        <v>0</v>
      </c>
      <c r="L266" s="12">
        <f t="shared" si="24"/>
        <v>229942.29558239999</v>
      </c>
    </row>
    <row r="267" spans="1:12" x14ac:dyDescent="0.2">
      <c r="A267" s="2" t="s">
        <v>280</v>
      </c>
      <c r="B267" s="2" t="s">
        <v>281</v>
      </c>
      <c r="C267" s="2" t="s">
        <v>13</v>
      </c>
      <c r="D267" s="1">
        <v>4</v>
      </c>
      <c r="E267">
        <v>13</v>
      </c>
      <c r="F267" s="3">
        <f t="shared" si="20"/>
        <v>0.30769230769230771</v>
      </c>
      <c r="G267" s="6">
        <v>0.38068253800000001</v>
      </c>
      <c r="H267" s="11">
        <f t="shared" si="21"/>
        <v>45000</v>
      </c>
      <c r="I267" s="11">
        <f t="shared" si="22"/>
        <v>45000</v>
      </c>
      <c r="J267" s="11">
        <f t="shared" si="23"/>
        <v>45000</v>
      </c>
      <c r="K267" s="11">
        <v>0</v>
      </c>
      <c r="L267" s="12">
        <f t="shared" si="24"/>
        <v>135000</v>
      </c>
    </row>
    <row r="268" spans="1:12" x14ac:dyDescent="0.2">
      <c r="A268" s="2" t="s">
        <v>315</v>
      </c>
      <c r="B268" s="2" t="s">
        <v>316</v>
      </c>
      <c r="C268" s="2" t="s">
        <v>13</v>
      </c>
      <c r="D268" s="1">
        <v>4</v>
      </c>
      <c r="E268">
        <v>14</v>
      </c>
      <c r="F268" s="3">
        <f t="shared" si="20"/>
        <v>0.2857142857142857</v>
      </c>
      <c r="G268" s="6">
        <v>0.30643164899999997</v>
      </c>
      <c r="H268" s="11">
        <f t="shared" si="21"/>
        <v>45000</v>
      </c>
      <c r="I268" s="11">
        <f t="shared" si="22"/>
        <v>45000</v>
      </c>
      <c r="J268" s="11">
        <f t="shared" si="23"/>
        <v>45000</v>
      </c>
      <c r="K268" s="11">
        <v>0</v>
      </c>
      <c r="L268" s="12">
        <f t="shared" si="24"/>
        <v>135000</v>
      </c>
    </row>
    <row r="269" spans="1:12" x14ac:dyDescent="0.2">
      <c r="A269" s="2" t="s">
        <v>424</v>
      </c>
      <c r="B269" s="2" t="s">
        <v>425</v>
      </c>
      <c r="C269" s="2" t="s">
        <v>13</v>
      </c>
      <c r="D269" s="1">
        <v>3</v>
      </c>
      <c r="E269">
        <v>14</v>
      </c>
      <c r="F269" s="3">
        <f t="shared" si="20"/>
        <v>0.21428571428571427</v>
      </c>
      <c r="G269" s="6">
        <v>0.21754388</v>
      </c>
      <c r="H269" s="11">
        <f t="shared" si="21"/>
        <v>45000</v>
      </c>
      <c r="I269" s="11">
        <f t="shared" si="22"/>
        <v>45000</v>
      </c>
      <c r="J269" s="11">
        <f t="shared" si="23"/>
        <v>45000</v>
      </c>
      <c r="K269" s="11">
        <v>0</v>
      </c>
      <c r="L269" s="12">
        <f t="shared" si="24"/>
        <v>135000</v>
      </c>
    </row>
    <row r="270" spans="1:12" x14ac:dyDescent="0.2">
      <c r="A270" s="2" t="s">
        <v>250</v>
      </c>
      <c r="B270" s="2" t="s">
        <v>251</v>
      </c>
      <c r="C270" s="2" t="s">
        <v>13</v>
      </c>
      <c r="D270" s="1">
        <v>2</v>
      </c>
      <c r="E270">
        <v>6</v>
      </c>
      <c r="F270" s="3">
        <f t="shared" si="20"/>
        <v>0.33333333333333331</v>
      </c>
      <c r="G270" s="6">
        <v>0.32317652200000002</v>
      </c>
      <c r="H270" s="11">
        <f t="shared" si="21"/>
        <v>45000</v>
      </c>
      <c r="I270" s="11">
        <f t="shared" si="22"/>
        <v>45000</v>
      </c>
      <c r="J270" s="11">
        <f t="shared" si="23"/>
        <v>0</v>
      </c>
      <c r="K270" s="11">
        <v>0</v>
      </c>
      <c r="L270" s="12">
        <f t="shared" si="24"/>
        <v>90000</v>
      </c>
    </row>
    <row r="271" spans="1:12" x14ac:dyDescent="0.2">
      <c r="A271" s="2" t="s">
        <v>381</v>
      </c>
      <c r="B271" s="2" t="s">
        <v>382</v>
      </c>
      <c r="C271" s="2" t="s">
        <v>13</v>
      </c>
      <c r="D271" s="1">
        <v>10</v>
      </c>
      <c r="E271">
        <v>41</v>
      </c>
      <c r="F271" s="3">
        <f t="shared" si="20"/>
        <v>0.24390243902439024</v>
      </c>
      <c r="G271" s="6">
        <v>0.38531480499999998</v>
      </c>
      <c r="H271" s="11">
        <f t="shared" si="21"/>
        <v>45000</v>
      </c>
      <c r="I271" s="11">
        <f t="shared" si="22"/>
        <v>45000</v>
      </c>
      <c r="J271" s="11">
        <f t="shared" si="23"/>
        <v>45000</v>
      </c>
      <c r="K271" s="11">
        <v>0</v>
      </c>
      <c r="L271" s="12">
        <f t="shared" si="24"/>
        <v>135000</v>
      </c>
    </row>
    <row r="272" spans="1:12" x14ac:dyDescent="0.2">
      <c r="A272" s="2" t="s">
        <v>506</v>
      </c>
      <c r="B272" s="2" t="s">
        <v>507</v>
      </c>
      <c r="C272" s="2" t="s">
        <v>13</v>
      </c>
      <c r="D272" s="1">
        <v>1</v>
      </c>
      <c r="E272">
        <v>6</v>
      </c>
      <c r="F272" s="3">
        <f t="shared" si="20"/>
        <v>0.16666666666666666</v>
      </c>
      <c r="G272" s="6">
        <v>0.39909840499999999</v>
      </c>
      <c r="H272" s="11">
        <f t="shared" si="21"/>
        <v>45000</v>
      </c>
      <c r="I272" s="11">
        <f t="shared" si="22"/>
        <v>0</v>
      </c>
      <c r="J272" s="11">
        <f t="shared" si="23"/>
        <v>0</v>
      </c>
      <c r="K272" s="11">
        <v>0</v>
      </c>
      <c r="L272" s="12">
        <f t="shared" si="24"/>
        <v>45000</v>
      </c>
    </row>
    <row r="273" spans="1:12" x14ac:dyDescent="0.2">
      <c r="A273" s="2" t="s">
        <v>755</v>
      </c>
      <c r="B273" s="2" t="s">
        <v>756</v>
      </c>
      <c r="C273" s="2" t="s">
        <v>13</v>
      </c>
      <c r="D273" s="1">
        <v>1</v>
      </c>
      <c r="E273">
        <v>59</v>
      </c>
      <c r="F273" s="3">
        <f t="shared" si="20"/>
        <v>1.6949152542372881E-2</v>
      </c>
      <c r="G273" s="6">
        <v>0.59670359299999998</v>
      </c>
      <c r="H273" s="11">
        <f t="shared" si="21"/>
        <v>51734.201513100001</v>
      </c>
      <c r="I273" s="11">
        <f t="shared" si="22"/>
        <v>0</v>
      </c>
      <c r="J273" s="11">
        <f t="shared" si="23"/>
        <v>0</v>
      </c>
      <c r="K273" s="11">
        <v>0</v>
      </c>
      <c r="L273" s="12">
        <f t="shared" si="24"/>
        <v>51734.201513100001</v>
      </c>
    </row>
    <row r="274" spans="1:12" x14ac:dyDescent="0.2">
      <c r="A274" s="2" t="s">
        <v>299</v>
      </c>
      <c r="B274" s="2" t="s">
        <v>300</v>
      </c>
      <c r="C274" s="2" t="s">
        <v>13</v>
      </c>
      <c r="D274" s="1">
        <v>3</v>
      </c>
      <c r="E274">
        <v>10</v>
      </c>
      <c r="F274" s="3">
        <f t="shared" si="20"/>
        <v>0.3</v>
      </c>
      <c r="G274" s="6">
        <v>0.50119367100000001</v>
      </c>
      <c r="H274" s="11">
        <f t="shared" si="21"/>
        <v>45000</v>
      </c>
      <c r="I274" s="11">
        <f t="shared" si="22"/>
        <v>45000</v>
      </c>
      <c r="J274" s="11">
        <f t="shared" si="23"/>
        <v>45000</v>
      </c>
      <c r="K274" s="11">
        <v>0</v>
      </c>
      <c r="L274" s="12">
        <f t="shared" si="24"/>
        <v>135000</v>
      </c>
    </row>
    <row r="275" spans="1:12" x14ac:dyDescent="0.2">
      <c r="A275" s="2" t="s">
        <v>751</v>
      </c>
      <c r="B275" s="2" t="s">
        <v>752</v>
      </c>
      <c r="C275" s="2" t="s">
        <v>13</v>
      </c>
      <c r="D275" s="1">
        <v>1</v>
      </c>
      <c r="E275">
        <v>50</v>
      </c>
      <c r="F275" s="3">
        <f t="shared" si="20"/>
        <v>0.02</v>
      </c>
      <c r="G275" s="6">
        <v>0.42632524199999999</v>
      </c>
      <c r="H275" s="11">
        <f t="shared" si="21"/>
        <v>45000</v>
      </c>
      <c r="I275" s="11">
        <f t="shared" si="22"/>
        <v>0</v>
      </c>
      <c r="J275" s="11">
        <f t="shared" si="23"/>
        <v>0</v>
      </c>
      <c r="K275" s="11">
        <v>0</v>
      </c>
      <c r="L275" s="12">
        <f t="shared" si="24"/>
        <v>45000</v>
      </c>
    </row>
    <row r="276" spans="1:12" x14ac:dyDescent="0.2">
      <c r="A276" s="2" t="s">
        <v>410</v>
      </c>
      <c r="B276" s="2" t="s">
        <v>411</v>
      </c>
      <c r="C276" s="2" t="s">
        <v>13</v>
      </c>
      <c r="D276" s="1">
        <v>2</v>
      </c>
      <c r="E276">
        <v>9</v>
      </c>
      <c r="F276" s="3">
        <f t="shared" si="20"/>
        <v>0.22222222222222221</v>
      </c>
      <c r="G276" s="6">
        <v>0.41052186699999998</v>
      </c>
      <c r="H276" s="11">
        <f t="shared" si="21"/>
        <v>45000</v>
      </c>
      <c r="I276" s="11">
        <f t="shared" si="22"/>
        <v>45000</v>
      </c>
      <c r="J276" s="11">
        <f t="shared" si="23"/>
        <v>0</v>
      </c>
      <c r="K276" s="11">
        <v>0</v>
      </c>
      <c r="L276" s="12">
        <f t="shared" si="24"/>
        <v>90000</v>
      </c>
    </row>
    <row r="277" spans="1:12" x14ac:dyDescent="0.2">
      <c r="A277" s="2" t="s">
        <v>562</v>
      </c>
      <c r="B277" s="2" t="s">
        <v>563</v>
      </c>
      <c r="C277" s="2" t="s">
        <v>13</v>
      </c>
      <c r="D277" s="1">
        <v>1</v>
      </c>
      <c r="E277">
        <v>7</v>
      </c>
      <c r="F277" s="3">
        <f t="shared" si="20"/>
        <v>0.14285714285714285</v>
      </c>
      <c r="G277" s="6">
        <v>0.563894809</v>
      </c>
      <c r="H277" s="11">
        <f t="shared" si="21"/>
        <v>48889.679940299997</v>
      </c>
      <c r="I277" s="11">
        <f t="shared" si="22"/>
        <v>0</v>
      </c>
      <c r="J277" s="11">
        <f t="shared" si="23"/>
        <v>0</v>
      </c>
      <c r="K277" s="11">
        <v>0</v>
      </c>
      <c r="L277" s="12">
        <f t="shared" si="24"/>
        <v>48889.679940299997</v>
      </c>
    </row>
    <row r="278" spans="1:12" x14ac:dyDescent="0.2">
      <c r="A278" s="2" t="s">
        <v>575</v>
      </c>
      <c r="B278" s="2" t="s">
        <v>576</v>
      </c>
      <c r="C278" s="2" t="s">
        <v>13</v>
      </c>
      <c r="D278" s="1">
        <v>2</v>
      </c>
      <c r="E278">
        <v>16</v>
      </c>
      <c r="F278" s="3">
        <f t="shared" si="20"/>
        <v>0.125</v>
      </c>
      <c r="G278" s="6">
        <v>0.31234385799999997</v>
      </c>
      <c r="H278" s="11">
        <f t="shared" si="21"/>
        <v>45000</v>
      </c>
      <c r="I278" s="11">
        <f t="shared" si="22"/>
        <v>45000</v>
      </c>
      <c r="J278" s="11">
        <f t="shared" si="23"/>
        <v>0</v>
      </c>
      <c r="K278" s="11">
        <v>0</v>
      </c>
      <c r="L278" s="12">
        <f t="shared" si="24"/>
        <v>90000</v>
      </c>
    </row>
    <row r="279" spans="1:12" x14ac:dyDescent="0.2">
      <c r="A279" s="2" t="s">
        <v>741</v>
      </c>
      <c r="B279" s="2" t="s">
        <v>742</v>
      </c>
      <c r="C279" s="2" t="s">
        <v>13</v>
      </c>
      <c r="D279" s="1">
        <v>2</v>
      </c>
      <c r="E279">
        <v>61</v>
      </c>
      <c r="F279" s="3">
        <f t="shared" si="20"/>
        <v>3.2786885245901641E-2</v>
      </c>
      <c r="G279" s="6">
        <v>0.19198438800000001</v>
      </c>
      <c r="H279" s="11">
        <f t="shared" si="21"/>
        <v>45000</v>
      </c>
      <c r="I279" s="11">
        <f t="shared" si="22"/>
        <v>45000</v>
      </c>
      <c r="J279" s="11">
        <f t="shared" si="23"/>
        <v>0</v>
      </c>
      <c r="K279" s="11">
        <v>0</v>
      </c>
      <c r="L279" s="12">
        <f t="shared" si="24"/>
        <v>90000</v>
      </c>
    </row>
    <row r="280" spans="1:12" x14ac:dyDescent="0.2">
      <c r="A280" s="2" t="s">
        <v>327</v>
      </c>
      <c r="B280" s="2" t="s">
        <v>328</v>
      </c>
      <c r="C280" s="2" t="s">
        <v>13</v>
      </c>
      <c r="D280" s="1">
        <v>5</v>
      </c>
      <c r="E280">
        <v>18</v>
      </c>
      <c r="F280" s="3">
        <f t="shared" si="20"/>
        <v>0.27777777777777779</v>
      </c>
      <c r="G280" s="6">
        <v>0.58813455299999995</v>
      </c>
      <c r="H280" s="11">
        <f t="shared" si="21"/>
        <v>50991.265745099998</v>
      </c>
      <c r="I280" s="11">
        <f t="shared" si="22"/>
        <v>50991.265745099998</v>
      </c>
      <c r="J280" s="11">
        <f t="shared" si="23"/>
        <v>50991.265745099998</v>
      </c>
      <c r="K280" s="11">
        <v>0</v>
      </c>
      <c r="L280" s="12">
        <f t="shared" si="24"/>
        <v>152973.79723530001</v>
      </c>
    </row>
    <row r="281" spans="1:12" x14ac:dyDescent="0.2">
      <c r="A281" s="2" t="s">
        <v>11</v>
      </c>
      <c r="B281" s="2" t="s">
        <v>12</v>
      </c>
      <c r="C281" s="2" t="s">
        <v>13</v>
      </c>
      <c r="D281" s="1">
        <v>2</v>
      </c>
      <c r="E281">
        <v>2</v>
      </c>
      <c r="F281" s="3">
        <f t="shared" si="20"/>
        <v>1</v>
      </c>
      <c r="G281" s="6">
        <v>0.50954820899999997</v>
      </c>
      <c r="H281" s="11">
        <f t="shared" si="21"/>
        <v>45000</v>
      </c>
      <c r="I281" s="11">
        <f t="shared" si="22"/>
        <v>45000</v>
      </c>
      <c r="J281" s="11">
        <f t="shared" si="23"/>
        <v>0</v>
      </c>
      <c r="K281" s="11">
        <f>IF(D281&gt;3,MAX(86700*G281,45000),0)</f>
        <v>0</v>
      </c>
      <c r="L281" s="12">
        <f t="shared" si="24"/>
        <v>90000</v>
      </c>
    </row>
    <row r="282" spans="1:12" x14ac:dyDescent="0.2">
      <c r="A282" s="2" t="s">
        <v>737</v>
      </c>
      <c r="B282" s="2" t="s">
        <v>738</v>
      </c>
      <c r="C282" s="2" t="s">
        <v>13</v>
      </c>
      <c r="D282" s="1">
        <v>1</v>
      </c>
      <c r="E282">
        <v>27</v>
      </c>
      <c r="F282" s="3">
        <f t="shared" si="20"/>
        <v>3.7037037037037035E-2</v>
      </c>
      <c r="G282" s="6">
        <v>0.05</v>
      </c>
      <c r="H282" s="11">
        <f t="shared" si="21"/>
        <v>45000</v>
      </c>
      <c r="I282" s="11">
        <f t="shared" si="22"/>
        <v>0</v>
      </c>
      <c r="J282" s="11">
        <f t="shared" si="23"/>
        <v>0</v>
      </c>
      <c r="K282" s="11">
        <v>0</v>
      </c>
      <c r="L282" s="12">
        <f t="shared" si="24"/>
        <v>45000</v>
      </c>
    </row>
    <row r="283" spans="1:12" x14ac:dyDescent="0.2">
      <c r="A283" s="2" t="s">
        <v>753</v>
      </c>
      <c r="B283" s="2" t="s">
        <v>754</v>
      </c>
      <c r="C283" s="2" t="s">
        <v>13</v>
      </c>
      <c r="D283" s="1">
        <v>1</v>
      </c>
      <c r="E283">
        <v>53</v>
      </c>
      <c r="F283" s="3">
        <f t="shared" si="20"/>
        <v>1.8867924528301886E-2</v>
      </c>
      <c r="G283" s="6">
        <v>0.66136921299999996</v>
      </c>
      <c r="H283" s="11">
        <f t="shared" si="21"/>
        <v>57340.710767099998</v>
      </c>
      <c r="I283" s="11">
        <f t="shared" si="22"/>
        <v>0</v>
      </c>
      <c r="J283" s="11">
        <f t="shared" si="23"/>
        <v>0</v>
      </c>
      <c r="K283" s="11">
        <v>0</v>
      </c>
      <c r="L283" s="12">
        <f t="shared" si="24"/>
        <v>57340.710767099998</v>
      </c>
    </row>
    <row r="284" spans="1:12" x14ac:dyDescent="0.2">
      <c r="A284" s="2" t="s">
        <v>144</v>
      </c>
      <c r="B284" s="2" t="s">
        <v>145</v>
      </c>
      <c r="C284" s="2" t="s">
        <v>13</v>
      </c>
      <c r="D284" s="1">
        <v>4</v>
      </c>
      <c r="E284">
        <v>9</v>
      </c>
      <c r="F284" s="3">
        <f t="shared" si="20"/>
        <v>0.44444444444444442</v>
      </c>
      <c r="G284" s="6">
        <v>0.32973794699999998</v>
      </c>
      <c r="H284" s="11">
        <f t="shared" si="21"/>
        <v>45000</v>
      </c>
      <c r="I284" s="11">
        <f t="shared" si="22"/>
        <v>45000</v>
      </c>
      <c r="J284" s="11">
        <f t="shared" si="23"/>
        <v>45000</v>
      </c>
      <c r="K284" s="11">
        <f>IF(D284&gt;3,MAX(86700*G284,45000),0)</f>
        <v>45000</v>
      </c>
      <c r="L284" s="12">
        <f t="shared" si="24"/>
        <v>180000</v>
      </c>
    </row>
    <row r="285" spans="1:12" x14ac:dyDescent="0.2">
      <c r="A285" s="2" t="s">
        <v>508</v>
      </c>
      <c r="B285" s="2" t="s">
        <v>509</v>
      </c>
      <c r="C285" s="2" t="s">
        <v>13</v>
      </c>
      <c r="D285" s="1">
        <v>1</v>
      </c>
      <c r="E285">
        <v>6</v>
      </c>
      <c r="F285" s="3">
        <f t="shared" si="20"/>
        <v>0.16666666666666666</v>
      </c>
      <c r="G285" s="6">
        <v>0.320012503</v>
      </c>
      <c r="H285" s="11">
        <f t="shared" si="21"/>
        <v>45000</v>
      </c>
      <c r="I285" s="11">
        <f t="shared" si="22"/>
        <v>0</v>
      </c>
      <c r="J285" s="11">
        <f t="shared" si="23"/>
        <v>0</v>
      </c>
      <c r="K285" s="11">
        <v>0</v>
      </c>
      <c r="L285" s="12">
        <f t="shared" si="24"/>
        <v>45000</v>
      </c>
    </row>
    <row r="286" spans="1:12" x14ac:dyDescent="0.2">
      <c r="A286" s="2" t="s">
        <v>502</v>
      </c>
      <c r="B286" s="2" t="s">
        <v>503</v>
      </c>
      <c r="C286" s="2" t="s">
        <v>13</v>
      </c>
      <c r="D286" s="1">
        <v>1</v>
      </c>
      <c r="E286">
        <v>6</v>
      </c>
      <c r="F286" s="3">
        <f t="shared" si="20"/>
        <v>0.16666666666666666</v>
      </c>
      <c r="G286" s="6">
        <v>0.68124743399999999</v>
      </c>
      <c r="H286" s="11">
        <f t="shared" si="21"/>
        <v>59064.152527799997</v>
      </c>
      <c r="I286" s="11">
        <f t="shared" si="22"/>
        <v>0</v>
      </c>
      <c r="J286" s="11">
        <f t="shared" si="23"/>
        <v>0</v>
      </c>
      <c r="K286" s="11">
        <v>0</v>
      </c>
      <c r="L286" s="12">
        <f t="shared" si="24"/>
        <v>59064.152527799997</v>
      </c>
    </row>
    <row r="287" spans="1:12" x14ac:dyDescent="0.2">
      <c r="A287" s="2" t="s">
        <v>490</v>
      </c>
      <c r="B287" s="2" t="s">
        <v>491</v>
      </c>
      <c r="C287" s="2" t="s">
        <v>13</v>
      </c>
      <c r="D287" s="1">
        <v>4</v>
      </c>
      <c r="E287">
        <v>23</v>
      </c>
      <c r="F287" s="3">
        <f t="shared" si="20"/>
        <v>0.17391304347826086</v>
      </c>
      <c r="G287" s="6">
        <v>0.3704074</v>
      </c>
      <c r="H287" s="11">
        <f t="shared" si="21"/>
        <v>45000</v>
      </c>
      <c r="I287" s="11">
        <f t="shared" si="22"/>
        <v>45000</v>
      </c>
      <c r="J287" s="11">
        <f t="shared" si="23"/>
        <v>45000</v>
      </c>
      <c r="K287" s="11">
        <v>0</v>
      </c>
      <c r="L287" s="12">
        <f t="shared" si="24"/>
        <v>135000</v>
      </c>
    </row>
    <row r="288" spans="1:12" x14ac:dyDescent="0.2">
      <c r="A288" s="2" t="s">
        <v>252</v>
      </c>
      <c r="B288" s="2" t="s">
        <v>253</v>
      </c>
      <c r="C288" s="2" t="s">
        <v>13</v>
      </c>
      <c r="D288" s="1">
        <v>4</v>
      </c>
      <c r="E288">
        <v>12</v>
      </c>
      <c r="F288" s="3">
        <f t="shared" si="20"/>
        <v>0.33333333333333331</v>
      </c>
      <c r="G288" s="6">
        <v>0.46035518199999997</v>
      </c>
      <c r="H288" s="11">
        <f t="shared" si="21"/>
        <v>45000</v>
      </c>
      <c r="I288" s="11">
        <f t="shared" si="22"/>
        <v>45000</v>
      </c>
      <c r="J288" s="11">
        <f t="shared" si="23"/>
        <v>45000</v>
      </c>
      <c r="K288" s="11">
        <v>0</v>
      </c>
      <c r="L288" s="12">
        <f t="shared" si="24"/>
        <v>135000</v>
      </c>
    </row>
    <row r="289" spans="1:12" x14ac:dyDescent="0.2">
      <c r="A289" s="2" t="s">
        <v>478</v>
      </c>
      <c r="B289" s="2" t="s">
        <v>479</v>
      </c>
      <c r="C289" s="2" t="s">
        <v>13</v>
      </c>
      <c r="D289" s="1">
        <v>8</v>
      </c>
      <c r="E289">
        <v>44</v>
      </c>
      <c r="F289" s="3">
        <f t="shared" si="20"/>
        <v>0.18181818181818182</v>
      </c>
      <c r="G289" s="6">
        <v>0.210519548</v>
      </c>
      <c r="H289" s="11">
        <f t="shared" si="21"/>
        <v>45000</v>
      </c>
      <c r="I289" s="11">
        <f t="shared" si="22"/>
        <v>45000</v>
      </c>
      <c r="J289" s="11">
        <f t="shared" si="23"/>
        <v>45000</v>
      </c>
      <c r="K289" s="11">
        <v>0</v>
      </c>
      <c r="L289" s="12">
        <f t="shared" si="24"/>
        <v>135000</v>
      </c>
    </row>
    <row r="290" spans="1:12" x14ac:dyDescent="0.2">
      <c r="A290" s="2" t="s">
        <v>717</v>
      </c>
      <c r="B290" s="2" t="s">
        <v>718</v>
      </c>
      <c r="C290" s="2" t="s">
        <v>13</v>
      </c>
      <c r="D290" s="1">
        <v>1</v>
      </c>
      <c r="E290">
        <v>19</v>
      </c>
      <c r="F290" s="3">
        <f t="shared" si="20"/>
        <v>5.2631578947368418E-2</v>
      </c>
      <c r="G290" s="6">
        <v>0.05</v>
      </c>
      <c r="H290" s="11">
        <f t="shared" si="21"/>
        <v>45000</v>
      </c>
      <c r="I290" s="11">
        <f t="shared" si="22"/>
        <v>0</v>
      </c>
      <c r="J290" s="11">
        <f t="shared" si="23"/>
        <v>0</v>
      </c>
      <c r="K290" s="11">
        <v>0</v>
      </c>
      <c r="L290" s="12">
        <f t="shared" si="24"/>
        <v>45000</v>
      </c>
    </row>
    <row r="291" spans="1:12" x14ac:dyDescent="0.2">
      <c r="A291" s="2" t="s">
        <v>284</v>
      </c>
      <c r="B291" s="2" t="s">
        <v>285</v>
      </c>
      <c r="C291" s="2" t="s">
        <v>13</v>
      </c>
      <c r="D291" s="1">
        <v>4</v>
      </c>
      <c r="E291">
        <v>13</v>
      </c>
      <c r="F291" s="3">
        <f t="shared" si="20"/>
        <v>0.30769230769230771</v>
      </c>
      <c r="G291" s="6">
        <v>0.44331926100000002</v>
      </c>
      <c r="H291" s="11">
        <f t="shared" si="21"/>
        <v>45000</v>
      </c>
      <c r="I291" s="11">
        <f t="shared" si="22"/>
        <v>45000</v>
      </c>
      <c r="J291" s="11">
        <f t="shared" si="23"/>
        <v>45000</v>
      </c>
      <c r="K291" s="11">
        <v>0</v>
      </c>
      <c r="L291" s="12">
        <f t="shared" si="24"/>
        <v>135000</v>
      </c>
    </row>
    <row r="292" spans="1:12" x14ac:dyDescent="0.2">
      <c r="A292" s="2" t="s">
        <v>589</v>
      </c>
      <c r="B292" s="2" t="s">
        <v>590</v>
      </c>
      <c r="C292" s="2" t="s">
        <v>13</v>
      </c>
      <c r="D292" s="1">
        <v>2</v>
      </c>
      <c r="E292">
        <v>17</v>
      </c>
      <c r="F292" s="3">
        <f t="shared" si="20"/>
        <v>0.11764705882352941</v>
      </c>
      <c r="G292" s="6">
        <v>0.60482401399999997</v>
      </c>
      <c r="H292" s="11">
        <f t="shared" si="21"/>
        <v>52438.242013799994</v>
      </c>
      <c r="I292" s="11">
        <f t="shared" si="22"/>
        <v>52438.242013799994</v>
      </c>
      <c r="J292" s="11">
        <f t="shared" si="23"/>
        <v>0</v>
      </c>
      <c r="K292" s="11">
        <v>0</v>
      </c>
      <c r="L292" s="12">
        <f t="shared" si="24"/>
        <v>104876.48402759999</v>
      </c>
    </row>
    <row r="293" spans="1:12" x14ac:dyDescent="0.2">
      <c r="A293" s="2" t="s">
        <v>170</v>
      </c>
      <c r="B293" s="2" t="s">
        <v>171</v>
      </c>
      <c r="C293" s="2" t="s">
        <v>13</v>
      </c>
      <c r="D293" s="1">
        <v>8</v>
      </c>
      <c r="E293">
        <v>19</v>
      </c>
      <c r="F293" s="3">
        <f t="shared" si="20"/>
        <v>0.42105263157894735</v>
      </c>
      <c r="G293" s="6">
        <v>0.62631606900000003</v>
      </c>
      <c r="H293" s="11">
        <f t="shared" si="21"/>
        <v>54301.603182300001</v>
      </c>
      <c r="I293" s="11">
        <f t="shared" si="22"/>
        <v>54301.603182300001</v>
      </c>
      <c r="J293" s="11">
        <f t="shared" si="23"/>
        <v>54301.603182300001</v>
      </c>
      <c r="K293" s="11">
        <f>IF(D293&gt;3,MAX(86700*G293,45000),0)</f>
        <v>54301.603182300001</v>
      </c>
      <c r="L293" s="12">
        <f t="shared" si="24"/>
        <v>217206.4127292</v>
      </c>
    </row>
    <row r="294" spans="1:12" x14ac:dyDescent="0.2">
      <c r="A294" s="2" t="s">
        <v>208</v>
      </c>
      <c r="B294" s="2" t="s">
        <v>209</v>
      </c>
      <c r="C294" s="2" t="s">
        <v>13</v>
      </c>
      <c r="D294" s="1">
        <v>4</v>
      </c>
      <c r="E294">
        <v>11</v>
      </c>
      <c r="F294" s="3">
        <f t="shared" si="20"/>
        <v>0.36363636363636365</v>
      </c>
      <c r="G294" s="6">
        <v>0.37427656599999998</v>
      </c>
      <c r="H294" s="11">
        <f t="shared" si="21"/>
        <v>45000</v>
      </c>
      <c r="I294" s="11">
        <f t="shared" si="22"/>
        <v>45000</v>
      </c>
      <c r="J294" s="11">
        <f t="shared" si="23"/>
        <v>45000</v>
      </c>
      <c r="K294" s="11">
        <f>IF(D294&gt;3,MAX(86700*G294,45000),0)</f>
        <v>45000</v>
      </c>
      <c r="L294" s="12">
        <f t="shared" si="24"/>
        <v>180000</v>
      </c>
    </row>
    <row r="295" spans="1:12" x14ac:dyDescent="0.2">
      <c r="A295" s="2" t="s">
        <v>450</v>
      </c>
      <c r="B295" s="2" t="s">
        <v>451</v>
      </c>
      <c r="C295" s="2" t="s">
        <v>13</v>
      </c>
      <c r="D295" s="1">
        <v>1</v>
      </c>
      <c r="E295">
        <v>5</v>
      </c>
      <c r="F295" s="3">
        <f t="shared" si="20"/>
        <v>0.2</v>
      </c>
      <c r="G295" s="6">
        <v>0.47179964499999999</v>
      </c>
      <c r="H295" s="11">
        <f t="shared" si="21"/>
        <v>45000</v>
      </c>
      <c r="I295" s="11">
        <f t="shared" si="22"/>
        <v>0</v>
      </c>
      <c r="J295" s="11">
        <f t="shared" si="23"/>
        <v>0</v>
      </c>
      <c r="K295" s="11">
        <v>0</v>
      </c>
      <c r="L295" s="12">
        <f t="shared" si="24"/>
        <v>45000</v>
      </c>
    </row>
    <row r="296" spans="1:12" x14ac:dyDescent="0.2">
      <c r="A296" s="2" t="s">
        <v>210</v>
      </c>
      <c r="B296" s="2" t="s">
        <v>211</v>
      </c>
      <c r="C296" s="2" t="s">
        <v>13</v>
      </c>
      <c r="D296" s="1">
        <v>5</v>
      </c>
      <c r="E296">
        <v>14</v>
      </c>
      <c r="F296" s="3">
        <f t="shared" si="20"/>
        <v>0.35714285714285715</v>
      </c>
      <c r="G296" s="6">
        <v>0.35264982099999997</v>
      </c>
      <c r="H296" s="11">
        <f t="shared" si="21"/>
        <v>45000</v>
      </c>
      <c r="I296" s="11">
        <f t="shared" si="22"/>
        <v>45000</v>
      </c>
      <c r="J296" s="11">
        <f t="shared" si="23"/>
        <v>45000</v>
      </c>
      <c r="K296" s="11">
        <f>IF(D296&gt;3,MAX(86700*G296,45000),0)</f>
        <v>45000</v>
      </c>
      <c r="L296" s="12">
        <f t="shared" si="24"/>
        <v>180000</v>
      </c>
    </row>
    <row r="297" spans="1:12" x14ac:dyDescent="0.2">
      <c r="A297" s="2" t="s">
        <v>444</v>
      </c>
      <c r="B297" s="2" t="s">
        <v>445</v>
      </c>
      <c r="C297" s="2" t="s">
        <v>13</v>
      </c>
      <c r="D297" s="1">
        <v>2</v>
      </c>
      <c r="E297">
        <v>10</v>
      </c>
      <c r="F297" s="3">
        <f t="shared" si="20"/>
        <v>0.2</v>
      </c>
      <c r="G297" s="6">
        <v>0.61449541799999996</v>
      </c>
      <c r="H297" s="11">
        <f t="shared" si="21"/>
        <v>53276.752740599994</v>
      </c>
      <c r="I297" s="11">
        <f t="shared" si="22"/>
        <v>53276.752740599994</v>
      </c>
      <c r="J297" s="11">
        <f t="shared" si="23"/>
        <v>0</v>
      </c>
      <c r="K297" s="11">
        <v>0</v>
      </c>
      <c r="L297" s="12">
        <f t="shared" si="24"/>
        <v>106553.50548119999</v>
      </c>
    </row>
    <row r="298" spans="1:12" x14ac:dyDescent="0.2">
      <c r="A298" s="2" t="s">
        <v>212</v>
      </c>
      <c r="B298" s="2" t="s">
        <v>213</v>
      </c>
      <c r="C298" s="2" t="s">
        <v>13</v>
      </c>
      <c r="D298" s="1">
        <v>5</v>
      </c>
      <c r="E298">
        <v>14</v>
      </c>
      <c r="F298" s="3">
        <f t="shared" si="20"/>
        <v>0.35714285714285715</v>
      </c>
      <c r="G298" s="6">
        <v>0.57031997599999995</v>
      </c>
      <c r="H298" s="11">
        <f t="shared" si="21"/>
        <v>49446.741919199994</v>
      </c>
      <c r="I298" s="11">
        <f t="shared" si="22"/>
        <v>49446.741919199994</v>
      </c>
      <c r="J298" s="11">
        <f t="shared" si="23"/>
        <v>49446.741919199994</v>
      </c>
      <c r="K298" s="11">
        <f>IF(D298&gt;3,MAX(86700*G298,45000),0)</f>
        <v>49446.741919199994</v>
      </c>
      <c r="L298" s="12">
        <f t="shared" si="24"/>
        <v>197786.96767679998</v>
      </c>
    </row>
    <row r="299" spans="1:12" x14ac:dyDescent="0.2">
      <c r="A299" s="2" t="s">
        <v>655</v>
      </c>
      <c r="B299" s="2" t="s">
        <v>656</v>
      </c>
      <c r="C299" s="2" t="s">
        <v>13</v>
      </c>
      <c r="D299" s="1">
        <v>4</v>
      </c>
      <c r="E299">
        <v>48</v>
      </c>
      <c r="F299" s="3">
        <f t="shared" si="20"/>
        <v>8.3333333333333329E-2</v>
      </c>
      <c r="G299" s="6">
        <v>6.0320733000000001E-2</v>
      </c>
      <c r="H299" s="11">
        <f t="shared" si="21"/>
        <v>45000</v>
      </c>
      <c r="I299" s="11">
        <f t="shared" si="22"/>
        <v>45000</v>
      </c>
      <c r="J299" s="11">
        <f t="shared" si="23"/>
        <v>45000</v>
      </c>
      <c r="K299" s="11">
        <v>0</v>
      </c>
      <c r="L299" s="12">
        <f t="shared" si="24"/>
        <v>135000</v>
      </c>
    </row>
    <row r="300" spans="1:12" x14ac:dyDescent="0.2">
      <c r="A300" s="2" t="s">
        <v>339</v>
      </c>
      <c r="B300" s="2" t="s">
        <v>340</v>
      </c>
      <c r="C300" s="2" t="s">
        <v>13</v>
      </c>
      <c r="D300" s="1">
        <v>3</v>
      </c>
      <c r="E300">
        <v>11</v>
      </c>
      <c r="F300" s="3">
        <f t="shared" si="20"/>
        <v>0.27272727272727271</v>
      </c>
      <c r="G300" s="6">
        <v>0.57164996300000004</v>
      </c>
      <c r="H300" s="11">
        <f t="shared" si="21"/>
        <v>49562.051792100006</v>
      </c>
      <c r="I300" s="11">
        <f t="shared" si="22"/>
        <v>49562.051792100006</v>
      </c>
      <c r="J300" s="11">
        <f t="shared" si="23"/>
        <v>49562.051792100006</v>
      </c>
      <c r="K300" s="11">
        <v>0</v>
      </c>
      <c r="L300" s="12">
        <f t="shared" si="24"/>
        <v>148686.15537630001</v>
      </c>
    </row>
    <row r="301" spans="1:12" x14ac:dyDescent="0.2">
      <c r="A301" s="2" t="s">
        <v>677</v>
      </c>
      <c r="B301" s="2" t="s">
        <v>678</v>
      </c>
      <c r="C301" s="2" t="s">
        <v>13</v>
      </c>
      <c r="D301" s="1">
        <v>2</v>
      </c>
      <c r="E301">
        <v>27</v>
      </c>
      <c r="F301" s="3">
        <f t="shared" si="20"/>
        <v>7.407407407407407E-2</v>
      </c>
      <c r="G301" s="6">
        <v>0.26258177399999999</v>
      </c>
      <c r="H301" s="11">
        <f t="shared" si="21"/>
        <v>45000</v>
      </c>
      <c r="I301" s="11">
        <f t="shared" si="22"/>
        <v>45000</v>
      </c>
      <c r="J301" s="11">
        <f t="shared" si="23"/>
        <v>0</v>
      </c>
      <c r="K301" s="11">
        <v>0</v>
      </c>
      <c r="L301" s="12">
        <f t="shared" si="24"/>
        <v>90000</v>
      </c>
    </row>
    <row r="302" spans="1:12" x14ac:dyDescent="0.2">
      <c r="A302" s="2" t="s">
        <v>528</v>
      </c>
      <c r="B302" s="2" t="s">
        <v>529</v>
      </c>
      <c r="C302" s="2" t="s">
        <v>13</v>
      </c>
      <c r="D302" s="1">
        <v>3</v>
      </c>
      <c r="E302">
        <v>19</v>
      </c>
      <c r="F302" s="3">
        <f t="shared" si="20"/>
        <v>0.15789473684210525</v>
      </c>
      <c r="G302" s="6">
        <v>0.63712757399999997</v>
      </c>
      <c r="H302" s="11">
        <f t="shared" si="21"/>
        <v>55238.960665799998</v>
      </c>
      <c r="I302" s="11">
        <f t="shared" si="22"/>
        <v>55238.960665799998</v>
      </c>
      <c r="J302" s="11">
        <f t="shared" si="23"/>
        <v>55238.960665799998</v>
      </c>
      <c r="K302" s="11">
        <v>0</v>
      </c>
      <c r="L302" s="12">
        <f t="shared" si="24"/>
        <v>165716.88199739999</v>
      </c>
    </row>
    <row r="303" spans="1:12" x14ac:dyDescent="0.2">
      <c r="A303" s="2" t="s">
        <v>56</v>
      </c>
      <c r="B303" s="2" t="s">
        <v>57</v>
      </c>
      <c r="C303" s="2" t="s">
        <v>13</v>
      </c>
      <c r="D303" s="1">
        <v>10</v>
      </c>
      <c r="E303">
        <v>17</v>
      </c>
      <c r="F303" s="3">
        <f t="shared" si="20"/>
        <v>0.58823529411764708</v>
      </c>
      <c r="G303" s="6">
        <v>0.36620006900000002</v>
      </c>
      <c r="H303" s="11">
        <f t="shared" si="21"/>
        <v>45000</v>
      </c>
      <c r="I303" s="11">
        <f t="shared" si="22"/>
        <v>45000</v>
      </c>
      <c r="J303" s="11">
        <f t="shared" si="23"/>
        <v>45000</v>
      </c>
      <c r="K303" s="11">
        <f>IF(D303&gt;3,MAX(86700*G303,45000),0)</f>
        <v>45000</v>
      </c>
      <c r="L303" s="12">
        <f t="shared" si="24"/>
        <v>180000</v>
      </c>
    </row>
    <row r="304" spans="1:12" x14ac:dyDescent="0.2">
      <c r="A304" s="2" t="s">
        <v>351</v>
      </c>
      <c r="B304" s="2" t="s">
        <v>352</v>
      </c>
      <c r="C304" s="2" t="s">
        <v>13</v>
      </c>
      <c r="D304" s="1">
        <v>5</v>
      </c>
      <c r="E304">
        <v>19</v>
      </c>
      <c r="F304" s="3">
        <f t="shared" si="20"/>
        <v>0.26315789473684209</v>
      </c>
      <c r="G304" s="6">
        <v>0.50769507300000005</v>
      </c>
      <c r="H304" s="11">
        <f t="shared" si="21"/>
        <v>45000</v>
      </c>
      <c r="I304" s="11">
        <f t="shared" si="22"/>
        <v>45000</v>
      </c>
      <c r="J304" s="11">
        <f t="shared" si="23"/>
        <v>45000</v>
      </c>
      <c r="K304" s="11">
        <v>0</v>
      </c>
      <c r="L304" s="12">
        <f t="shared" si="24"/>
        <v>135000</v>
      </c>
    </row>
    <row r="305" spans="1:12" x14ac:dyDescent="0.2">
      <c r="A305" s="2" t="s">
        <v>683</v>
      </c>
      <c r="B305" s="2" t="s">
        <v>684</v>
      </c>
      <c r="C305" s="2" t="s">
        <v>13</v>
      </c>
      <c r="D305" s="1">
        <v>1</v>
      </c>
      <c r="E305">
        <v>14</v>
      </c>
      <c r="F305" s="3">
        <f t="shared" si="20"/>
        <v>7.1428571428571425E-2</v>
      </c>
      <c r="G305" s="6">
        <v>0.69611817899999995</v>
      </c>
      <c r="H305" s="11">
        <f t="shared" si="21"/>
        <v>60353.446119299995</v>
      </c>
      <c r="I305" s="11">
        <f t="shared" si="22"/>
        <v>0</v>
      </c>
      <c r="J305" s="11">
        <f t="shared" si="23"/>
        <v>0</v>
      </c>
      <c r="K305" s="11">
        <v>0</v>
      </c>
      <c r="L305" s="12">
        <f t="shared" si="24"/>
        <v>60353.446119299995</v>
      </c>
    </row>
    <row r="306" spans="1:12" x14ac:dyDescent="0.2">
      <c r="A306" s="2" t="s">
        <v>158</v>
      </c>
      <c r="B306" s="2" t="s">
        <v>159</v>
      </c>
      <c r="C306" s="2" t="s">
        <v>13</v>
      </c>
      <c r="D306" s="1">
        <v>3</v>
      </c>
      <c r="E306">
        <v>7</v>
      </c>
      <c r="F306" s="3">
        <f t="shared" si="20"/>
        <v>0.42857142857142855</v>
      </c>
      <c r="G306" s="6">
        <v>0.578728625</v>
      </c>
      <c r="H306" s="11">
        <f t="shared" si="21"/>
        <v>50175.771787500002</v>
      </c>
      <c r="I306" s="11">
        <f t="shared" si="22"/>
        <v>50175.771787500002</v>
      </c>
      <c r="J306" s="11">
        <f t="shared" si="23"/>
        <v>50175.771787500002</v>
      </c>
      <c r="K306" s="11">
        <f>IF(D306&gt;3,MAX(86700*G306,45000),0)</f>
        <v>0</v>
      </c>
      <c r="L306" s="12">
        <f t="shared" si="24"/>
        <v>150527.3153625</v>
      </c>
    </row>
    <row r="307" spans="1:12" x14ac:dyDescent="0.2">
      <c r="A307" s="2" t="s">
        <v>296</v>
      </c>
      <c r="B307" s="2" t="s">
        <v>159</v>
      </c>
      <c r="C307" s="2" t="s">
        <v>13</v>
      </c>
      <c r="D307" s="1">
        <v>3</v>
      </c>
      <c r="E307">
        <v>10</v>
      </c>
      <c r="F307" s="3">
        <f t="shared" si="20"/>
        <v>0.3</v>
      </c>
      <c r="G307" s="6">
        <v>0.56040198699999999</v>
      </c>
      <c r="H307" s="11">
        <f t="shared" si="21"/>
        <v>48586.852272899996</v>
      </c>
      <c r="I307" s="11">
        <f t="shared" si="22"/>
        <v>48586.852272899996</v>
      </c>
      <c r="J307" s="11">
        <f t="shared" si="23"/>
        <v>48586.852272899996</v>
      </c>
      <c r="K307" s="11">
        <v>0</v>
      </c>
      <c r="L307" s="12">
        <f t="shared" si="24"/>
        <v>145760.55681869999</v>
      </c>
    </row>
    <row r="308" spans="1:12" x14ac:dyDescent="0.2">
      <c r="A308" s="2" t="s">
        <v>749</v>
      </c>
      <c r="B308" s="2" t="s">
        <v>750</v>
      </c>
      <c r="C308" s="2" t="s">
        <v>13</v>
      </c>
      <c r="D308" s="1">
        <v>1</v>
      </c>
      <c r="E308">
        <v>44</v>
      </c>
      <c r="F308" s="3">
        <f t="shared" si="20"/>
        <v>2.2727272727272728E-2</v>
      </c>
      <c r="G308" s="6">
        <v>0.45959572599999998</v>
      </c>
      <c r="H308" s="11">
        <f t="shared" si="21"/>
        <v>45000</v>
      </c>
      <c r="I308" s="11">
        <f t="shared" si="22"/>
        <v>0</v>
      </c>
      <c r="J308" s="11">
        <f t="shared" si="23"/>
        <v>0</v>
      </c>
      <c r="K308" s="11">
        <v>0</v>
      </c>
      <c r="L308" s="12">
        <f t="shared" si="24"/>
        <v>45000</v>
      </c>
    </row>
    <row r="309" spans="1:12" x14ac:dyDescent="0.2">
      <c r="A309" s="2" t="s">
        <v>544</v>
      </c>
      <c r="B309" s="2" t="s">
        <v>545</v>
      </c>
      <c r="C309" s="2" t="s">
        <v>13</v>
      </c>
      <c r="D309" s="1">
        <v>1</v>
      </c>
      <c r="E309">
        <v>7</v>
      </c>
      <c r="F309" s="3">
        <f t="shared" si="20"/>
        <v>0.14285714285714285</v>
      </c>
      <c r="G309" s="6">
        <v>0.48842769600000002</v>
      </c>
      <c r="H309" s="11">
        <f t="shared" si="21"/>
        <v>45000</v>
      </c>
      <c r="I309" s="11">
        <f t="shared" si="22"/>
        <v>0</v>
      </c>
      <c r="J309" s="11">
        <f t="shared" si="23"/>
        <v>0</v>
      </c>
      <c r="K309" s="11">
        <v>0</v>
      </c>
      <c r="L309" s="12">
        <f t="shared" si="24"/>
        <v>45000</v>
      </c>
    </row>
    <row r="310" spans="1:12" x14ac:dyDescent="0.2">
      <c r="A310" s="2" t="s">
        <v>272</v>
      </c>
      <c r="B310" s="2" t="s">
        <v>273</v>
      </c>
      <c r="C310" s="2" t="s">
        <v>13</v>
      </c>
      <c r="D310" s="1">
        <v>18</v>
      </c>
      <c r="E310">
        <v>54</v>
      </c>
      <c r="F310" s="3">
        <f t="shared" si="20"/>
        <v>0.33333333333333331</v>
      </c>
      <c r="G310" s="6">
        <v>0.36721170600000003</v>
      </c>
      <c r="H310" s="11">
        <f t="shared" si="21"/>
        <v>45000</v>
      </c>
      <c r="I310" s="11">
        <f t="shared" si="22"/>
        <v>45000</v>
      </c>
      <c r="J310" s="11">
        <f t="shared" si="23"/>
        <v>45000</v>
      </c>
      <c r="K310" s="11">
        <v>0</v>
      </c>
      <c r="L310" s="12">
        <f t="shared" si="24"/>
        <v>135000</v>
      </c>
    </row>
    <row r="311" spans="1:12" x14ac:dyDescent="0.2">
      <c r="A311" s="2" t="s">
        <v>679</v>
      </c>
      <c r="B311" s="2" t="s">
        <v>680</v>
      </c>
      <c r="C311" s="2" t="s">
        <v>13</v>
      </c>
      <c r="D311" s="1">
        <v>2</v>
      </c>
      <c r="E311">
        <v>27</v>
      </c>
      <c r="F311" s="3">
        <f t="shared" si="20"/>
        <v>7.407407407407407E-2</v>
      </c>
      <c r="G311" s="6">
        <v>0.82890790299999995</v>
      </c>
      <c r="H311" s="11">
        <f t="shared" si="21"/>
        <v>71866.315190099995</v>
      </c>
      <c r="I311" s="11">
        <f t="shared" si="22"/>
        <v>71866.315190099995</v>
      </c>
      <c r="J311" s="11">
        <f t="shared" si="23"/>
        <v>0</v>
      </c>
      <c r="K311" s="11">
        <v>0</v>
      </c>
      <c r="L311" s="12">
        <f t="shared" si="24"/>
        <v>143732.63038019999</v>
      </c>
    </row>
    <row r="312" spans="1:12" x14ac:dyDescent="0.2">
      <c r="A312" s="2" t="s">
        <v>469</v>
      </c>
      <c r="B312" s="2" t="s">
        <v>470</v>
      </c>
      <c r="C312" s="2" t="s">
        <v>13</v>
      </c>
      <c r="D312" s="1">
        <v>4</v>
      </c>
      <c r="E312">
        <v>21</v>
      </c>
      <c r="F312" s="3">
        <f t="shared" si="20"/>
        <v>0.19047619047619047</v>
      </c>
      <c r="G312" s="6">
        <v>0.43280406399999999</v>
      </c>
      <c r="H312" s="11">
        <f t="shared" si="21"/>
        <v>45000</v>
      </c>
      <c r="I312" s="11">
        <f t="shared" si="22"/>
        <v>45000</v>
      </c>
      <c r="J312" s="11">
        <f t="shared" si="23"/>
        <v>45000</v>
      </c>
      <c r="K312" s="11">
        <v>0</v>
      </c>
      <c r="L312" s="12">
        <f t="shared" si="24"/>
        <v>135000</v>
      </c>
    </row>
    <row r="313" spans="1:12" x14ac:dyDescent="0.2">
      <c r="A313" s="2" t="s">
        <v>595</v>
      </c>
      <c r="B313" s="2" t="s">
        <v>470</v>
      </c>
      <c r="C313" s="2" t="s">
        <v>13</v>
      </c>
      <c r="D313" s="1">
        <v>1</v>
      </c>
      <c r="E313">
        <v>9</v>
      </c>
      <c r="F313" s="3">
        <f t="shared" si="20"/>
        <v>0.1111111111111111</v>
      </c>
      <c r="G313" s="6">
        <v>0.40188095899999998</v>
      </c>
      <c r="H313" s="11">
        <f t="shared" si="21"/>
        <v>45000</v>
      </c>
      <c r="I313" s="11">
        <f t="shared" si="22"/>
        <v>0</v>
      </c>
      <c r="J313" s="11">
        <f t="shared" si="23"/>
        <v>0</v>
      </c>
      <c r="K313" s="11">
        <v>0</v>
      </c>
      <c r="L313" s="12">
        <f t="shared" si="24"/>
        <v>45000</v>
      </c>
    </row>
    <row r="314" spans="1:12" x14ac:dyDescent="0.2">
      <c r="A314" s="2" t="s">
        <v>644</v>
      </c>
      <c r="B314" s="2" t="s">
        <v>470</v>
      </c>
      <c r="C314" s="2" t="s">
        <v>13</v>
      </c>
      <c r="D314" s="1">
        <v>2</v>
      </c>
      <c r="E314">
        <v>23</v>
      </c>
      <c r="F314" s="3">
        <f t="shared" si="20"/>
        <v>8.6956521739130432E-2</v>
      </c>
      <c r="G314" s="6">
        <v>0.40095841799999998</v>
      </c>
      <c r="H314" s="11">
        <f t="shared" si="21"/>
        <v>45000</v>
      </c>
      <c r="I314" s="11">
        <f t="shared" si="22"/>
        <v>45000</v>
      </c>
      <c r="J314" s="11">
        <f t="shared" si="23"/>
        <v>0</v>
      </c>
      <c r="K314" s="11">
        <v>0</v>
      </c>
      <c r="L314" s="12">
        <f t="shared" si="24"/>
        <v>90000</v>
      </c>
    </row>
    <row r="315" spans="1:12" x14ac:dyDescent="0.2">
      <c r="A315" s="2" t="s">
        <v>313</v>
      </c>
      <c r="B315" s="2" t="s">
        <v>314</v>
      </c>
      <c r="C315" s="2" t="s">
        <v>13</v>
      </c>
      <c r="D315" s="1">
        <v>2</v>
      </c>
      <c r="E315">
        <v>7</v>
      </c>
      <c r="F315" s="3">
        <f t="shared" si="20"/>
        <v>0.2857142857142857</v>
      </c>
      <c r="G315" s="6">
        <v>0.138511365</v>
      </c>
      <c r="H315" s="11">
        <f t="shared" si="21"/>
        <v>45000</v>
      </c>
      <c r="I315" s="11">
        <f t="shared" si="22"/>
        <v>45000</v>
      </c>
      <c r="J315" s="11">
        <f t="shared" si="23"/>
        <v>0</v>
      </c>
      <c r="K315" s="11">
        <v>0</v>
      </c>
      <c r="L315" s="12">
        <f t="shared" si="24"/>
        <v>90000</v>
      </c>
    </row>
    <row r="316" spans="1:12" x14ac:dyDescent="0.2">
      <c r="A316" s="2" t="s">
        <v>512</v>
      </c>
      <c r="B316" s="2" t="s">
        <v>513</v>
      </c>
      <c r="C316" s="2" t="s">
        <v>13</v>
      </c>
      <c r="D316" s="1">
        <v>1</v>
      </c>
      <c r="E316">
        <v>6</v>
      </c>
      <c r="F316" s="3">
        <f t="shared" si="20"/>
        <v>0.16666666666666666</v>
      </c>
      <c r="G316" s="6">
        <v>0.44840445800000001</v>
      </c>
      <c r="H316" s="11">
        <f t="shared" si="21"/>
        <v>45000</v>
      </c>
      <c r="I316" s="11">
        <f t="shared" si="22"/>
        <v>0</v>
      </c>
      <c r="J316" s="11">
        <f t="shared" si="23"/>
        <v>0</v>
      </c>
      <c r="K316" s="11">
        <v>0</v>
      </c>
      <c r="L316" s="12">
        <f t="shared" si="24"/>
        <v>45000</v>
      </c>
    </row>
    <row r="317" spans="1:12" x14ac:dyDescent="0.2">
      <c r="A317" s="2" t="s">
        <v>303</v>
      </c>
      <c r="B317" s="2" t="s">
        <v>304</v>
      </c>
      <c r="C317" s="2" t="s">
        <v>13</v>
      </c>
      <c r="D317" s="1">
        <v>5</v>
      </c>
      <c r="E317">
        <v>17</v>
      </c>
      <c r="F317" s="3">
        <f t="shared" si="20"/>
        <v>0.29411764705882354</v>
      </c>
      <c r="G317" s="6">
        <v>0.49891212699999998</v>
      </c>
      <c r="H317" s="11">
        <f t="shared" si="21"/>
        <v>45000</v>
      </c>
      <c r="I317" s="11">
        <f t="shared" si="22"/>
        <v>45000</v>
      </c>
      <c r="J317" s="11">
        <f t="shared" si="23"/>
        <v>45000</v>
      </c>
      <c r="K317" s="11">
        <v>0</v>
      </c>
      <c r="L317" s="12">
        <f t="shared" si="24"/>
        <v>135000</v>
      </c>
    </row>
    <row r="318" spans="1:12" x14ac:dyDescent="0.2">
      <c r="A318" s="2" t="s">
        <v>591</v>
      </c>
      <c r="B318" s="2" t="s">
        <v>592</v>
      </c>
      <c r="C318" s="2" t="s">
        <v>13</v>
      </c>
      <c r="D318" s="1">
        <v>1</v>
      </c>
      <c r="E318">
        <v>9</v>
      </c>
      <c r="F318" s="3">
        <f t="shared" si="20"/>
        <v>0.1111111111111111</v>
      </c>
      <c r="G318" s="6">
        <v>0.72378520000000002</v>
      </c>
      <c r="H318" s="11">
        <f t="shared" si="21"/>
        <v>62752.17684</v>
      </c>
      <c r="I318" s="11">
        <f t="shared" si="22"/>
        <v>0</v>
      </c>
      <c r="J318" s="11">
        <f t="shared" si="23"/>
        <v>0</v>
      </c>
      <c r="K318" s="11">
        <v>0</v>
      </c>
      <c r="L318" s="12">
        <f t="shared" si="24"/>
        <v>62752.17684</v>
      </c>
    </row>
    <row r="319" spans="1:12" x14ac:dyDescent="0.2">
      <c r="A319" s="2" t="s">
        <v>321</v>
      </c>
      <c r="B319" s="2" t="s">
        <v>322</v>
      </c>
      <c r="C319" s="2" t="s">
        <v>13</v>
      </c>
      <c r="D319" s="1">
        <v>13</v>
      </c>
      <c r="E319">
        <v>46</v>
      </c>
      <c r="F319" s="3">
        <f t="shared" si="20"/>
        <v>0.28260869565217389</v>
      </c>
      <c r="G319" s="6">
        <v>0.33026841499999998</v>
      </c>
      <c r="H319" s="11">
        <f t="shared" si="21"/>
        <v>45000</v>
      </c>
      <c r="I319" s="11">
        <f t="shared" si="22"/>
        <v>45000</v>
      </c>
      <c r="J319" s="11">
        <f t="shared" si="23"/>
        <v>45000</v>
      </c>
      <c r="K319" s="11">
        <v>0</v>
      </c>
      <c r="L319" s="12">
        <f t="shared" si="24"/>
        <v>135000</v>
      </c>
    </row>
    <row r="320" spans="1:12" x14ac:dyDescent="0.2">
      <c r="A320" s="2" t="s">
        <v>375</v>
      </c>
      <c r="B320" s="2" t="s">
        <v>376</v>
      </c>
      <c r="C320" s="2" t="s">
        <v>13</v>
      </c>
      <c r="D320" s="1">
        <v>5</v>
      </c>
      <c r="E320">
        <v>20</v>
      </c>
      <c r="F320" s="3">
        <f t="shared" si="20"/>
        <v>0.25</v>
      </c>
      <c r="G320" s="6">
        <v>0.32389923399999998</v>
      </c>
      <c r="H320" s="11">
        <f t="shared" si="21"/>
        <v>45000</v>
      </c>
      <c r="I320" s="11">
        <f t="shared" si="22"/>
        <v>45000</v>
      </c>
      <c r="J320" s="11">
        <f t="shared" si="23"/>
        <v>45000</v>
      </c>
      <c r="K320" s="11">
        <v>0</v>
      </c>
      <c r="L320" s="12">
        <f t="shared" si="24"/>
        <v>135000</v>
      </c>
    </row>
    <row r="321" spans="1:12" x14ac:dyDescent="0.2">
      <c r="A321" s="2" t="s">
        <v>446</v>
      </c>
      <c r="B321" s="2" t="s">
        <v>447</v>
      </c>
      <c r="C321" s="2" t="s">
        <v>13</v>
      </c>
      <c r="D321" s="1">
        <v>10</v>
      </c>
      <c r="E321">
        <v>50</v>
      </c>
      <c r="F321" s="3">
        <f t="shared" si="20"/>
        <v>0.2</v>
      </c>
      <c r="G321" s="6">
        <v>8.3011876999999998E-2</v>
      </c>
      <c r="H321" s="11">
        <f t="shared" si="21"/>
        <v>45000</v>
      </c>
      <c r="I321" s="11">
        <f t="shared" si="22"/>
        <v>45000</v>
      </c>
      <c r="J321" s="11">
        <f t="shared" si="23"/>
        <v>45000</v>
      </c>
      <c r="K321" s="11">
        <v>0</v>
      </c>
      <c r="L321" s="12">
        <f t="shared" si="24"/>
        <v>135000</v>
      </c>
    </row>
    <row r="322" spans="1:12" x14ac:dyDescent="0.2">
      <c r="A322" s="2" t="s">
        <v>465</v>
      </c>
      <c r="B322" s="2" t="s">
        <v>466</v>
      </c>
      <c r="C322" s="2" t="s">
        <v>13</v>
      </c>
      <c r="D322" s="1">
        <v>1</v>
      </c>
      <c r="E322">
        <v>5</v>
      </c>
      <c r="F322" s="3">
        <f t="shared" ref="F322:F380" si="25">D322/E322</f>
        <v>0.2</v>
      </c>
      <c r="G322" s="6">
        <v>0.48976808999999999</v>
      </c>
      <c r="H322" s="11">
        <f t="shared" ref="H322:H380" si="26">MAX(86700*G322,45000)</f>
        <v>45000</v>
      </c>
      <c r="I322" s="11">
        <f t="shared" ref="I322:I380" si="27">IF(D322&gt;1,MAX(86700*G322,45000),0)</f>
        <v>0</v>
      </c>
      <c r="J322" s="11">
        <f t="shared" ref="J322:J380" si="28">IF(D322&gt;2,MAX(86700*G322,45000),0)</f>
        <v>0</v>
      </c>
      <c r="K322" s="11">
        <v>0</v>
      </c>
      <c r="L322" s="12">
        <f t="shared" ref="L322:L380" si="29">SUM(H322:K322)</f>
        <v>45000</v>
      </c>
    </row>
    <row r="323" spans="1:12" x14ac:dyDescent="0.2">
      <c r="A323" s="2" t="s">
        <v>337</v>
      </c>
      <c r="B323" s="2" t="s">
        <v>338</v>
      </c>
      <c r="C323" s="2" t="s">
        <v>13</v>
      </c>
      <c r="D323" s="1">
        <v>3</v>
      </c>
      <c r="E323">
        <v>11</v>
      </c>
      <c r="F323" s="3">
        <f t="shared" si="25"/>
        <v>0.27272727272727271</v>
      </c>
      <c r="G323" s="6">
        <v>0.481124687</v>
      </c>
      <c r="H323" s="11">
        <f t="shared" si="26"/>
        <v>45000</v>
      </c>
      <c r="I323" s="11">
        <f t="shared" si="27"/>
        <v>45000</v>
      </c>
      <c r="J323" s="11">
        <f t="shared" si="28"/>
        <v>45000</v>
      </c>
      <c r="K323" s="11">
        <v>0</v>
      </c>
      <c r="L323" s="12">
        <f t="shared" si="29"/>
        <v>135000</v>
      </c>
    </row>
    <row r="324" spans="1:12" x14ac:dyDescent="0.2">
      <c r="A324" s="2" t="s">
        <v>428</v>
      </c>
      <c r="B324" s="2" t="s">
        <v>429</v>
      </c>
      <c r="C324" s="2" t="s">
        <v>13</v>
      </c>
      <c r="D324" s="1">
        <v>10</v>
      </c>
      <c r="E324">
        <v>47</v>
      </c>
      <c r="F324" s="3">
        <f t="shared" si="25"/>
        <v>0.21276595744680851</v>
      </c>
      <c r="G324" s="6">
        <v>0.05</v>
      </c>
      <c r="H324" s="11">
        <f t="shared" si="26"/>
        <v>45000</v>
      </c>
      <c r="I324" s="11">
        <f t="shared" si="27"/>
        <v>45000</v>
      </c>
      <c r="J324" s="11">
        <f t="shared" si="28"/>
        <v>45000</v>
      </c>
      <c r="K324" s="11">
        <v>0</v>
      </c>
      <c r="L324" s="12">
        <f t="shared" si="29"/>
        <v>135000</v>
      </c>
    </row>
    <row r="325" spans="1:12" x14ac:dyDescent="0.2">
      <c r="A325" s="2" t="s">
        <v>500</v>
      </c>
      <c r="B325" s="2" t="s">
        <v>501</v>
      </c>
      <c r="C325" s="2" t="s">
        <v>13</v>
      </c>
      <c r="D325" s="1">
        <v>11</v>
      </c>
      <c r="E325">
        <v>66</v>
      </c>
      <c r="F325" s="3">
        <f t="shared" si="25"/>
        <v>0.16666666666666666</v>
      </c>
      <c r="G325" s="6">
        <v>0.34325362700000001</v>
      </c>
      <c r="H325" s="11">
        <f t="shared" si="26"/>
        <v>45000</v>
      </c>
      <c r="I325" s="11">
        <f t="shared" si="27"/>
        <v>45000</v>
      </c>
      <c r="J325" s="11">
        <f t="shared" si="28"/>
        <v>45000</v>
      </c>
      <c r="K325" s="11">
        <v>0</v>
      </c>
      <c r="L325" s="12">
        <f t="shared" si="29"/>
        <v>135000</v>
      </c>
    </row>
    <row r="326" spans="1:12" x14ac:dyDescent="0.2">
      <c r="A326" s="2" t="s">
        <v>448</v>
      </c>
      <c r="B326" s="2" t="s">
        <v>449</v>
      </c>
      <c r="C326" s="2" t="s">
        <v>13</v>
      </c>
      <c r="D326" s="1">
        <v>6</v>
      </c>
      <c r="E326">
        <v>30</v>
      </c>
      <c r="F326" s="3">
        <f t="shared" si="25"/>
        <v>0.2</v>
      </c>
      <c r="G326" s="6">
        <v>0.42300989900000002</v>
      </c>
      <c r="H326" s="11">
        <f t="shared" si="26"/>
        <v>45000</v>
      </c>
      <c r="I326" s="11">
        <f t="shared" si="27"/>
        <v>45000</v>
      </c>
      <c r="J326" s="11">
        <f t="shared" si="28"/>
        <v>45000</v>
      </c>
      <c r="K326" s="11">
        <v>0</v>
      </c>
      <c r="L326" s="12">
        <f t="shared" si="29"/>
        <v>135000</v>
      </c>
    </row>
    <row r="327" spans="1:12" x14ac:dyDescent="0.2">
      <c r="A327" s="2" t="s">
        <v>50</v>
      </c>
      <c r="B327" s="2" t="s">
        <v>51</v>
      </c>
      <c r="C327" s="2" t="s">
        <v>13</v>
      </c>
      <c r="D327" s="1">
        <v>19</v>
      </c>
      <c r="E327">
        <v>32</v>
      </c>
      <c r="F327" s="3">
        <f t="shared" si="25"/>
        <v>0.59375</v>
      </c>
      <c r="G327" s="6">
        <v>0.69785167599999998</v>
      </c>
      <c r="H327" s="11">
        <f t="shared" si="26"/>
        <v>60503.740309199995</v>
      </c>
      <c r="I327" s="11">
        <f t="shared" si="27"/>
        <v>60503.740309199995</v>
      </c>
      <c r="J327" s="11">
        <f t="shared" si="28"/>
        <v>60503.740309199995</v>
      </c>
      <c r="K327" s="11">
        <f>IF(D327&gt;3,MAX(86700*G327,45000),0)</f>
        <v>60503.740309199995</v>
      </c>
      <c r="L327" s="12">
        <f t="shared" si="29"/>
        <v>242014.96123679998</v>
      </c>
    </row>
    <row r="328" spans="1:12" x14ac:dyDescent="0.2">
      <c r="A328" s="2" t="s">
        <v>387</v>
      </c>
      <c r="B328" s="2" t="s">
        <v>388</v>
      </c>
      <c r="C328" s="2" t="s">
        <v>13</v>
      </c>
      <c r="D328" s="1">
        <v>5</v>
      </c>
      <c r="E328">
        <v>21</v>
      </c>
      <c r="F328" s="3">
        <f t="shared" si="25"/>
        <v>0.23809523809523808</v>
      </c>
      <c r="G328" s="6">
        <v>0.53850299899999998</v>
      </c>
      <c r="H328" s="11">
        <f t="shared" si="26"/>
        <v>46688.210013299999</v>
      </c>
      <c r="I328" s="11">
        <f t="shared" si="27"/>
        <v>46688.210013299999</v>
      </c>
      <c r="J328" s="11">
        <f t="shared" si="28"/>
        <v>46688.210013299999</v>
      </c>
      <c r="K328" s="11">
        <v>0</v>
      </c>
      <c r="L328" s="12">
        <f t="shared" si="29"/>
        <v>140064.63003989999</v>
      </c>
    </row>
    <row r="329" spans="1:12" x14ac:dyDescent="0.2">
      <c r="A329" s="2" t="s">
        <v>721</v>
      </c>
      <c r="B329" s="2" t="s">
        <v>722</v>
      </c>
      <c r="C329" s="2" t="s">
        <v>13</v>
      </c>
      <c r="D329" s="1">
        <v>1</v>
      </c>
      <c r="E329">
        <v>20</v>
      </c>
      <c r="F329" s="3">
        <f t="shared" si="25"/>
        <v>0.05</v>
      </c>
      <c r="G329" s="6">
        <v>0.40521684499999999</v>
      </c>
      <c r="H329" s="11">
        <f t="shared" si="26"/>
        <v>45000</v>
      </c>
      <c r="I329" s="11">
        <f t="shared" si="27"/>
        <v>0</v>
      </c>
      <c r="J329" s="11">
        <f t="shared" si="28"/>
        <v>0</v>
      </c>
      <c r="K329" s="11">
        <v>0</v>
      </c>
      <c r="L329" s="12">
        <f t="shared" si="29"/>
        <v>45000</v>
      </c>
    </row>
    <row r="330" spans="1:12" x14ac:dyDescent="0.2">
      <c r="A330" s="2" t="s">
        <v>294</v>
      </c>
      <c r="B330" s="2" t="s">
        <v>295</v>
      </c>
      <c r="C330" s="2" t="s">
        <v>13</v>
      </c>
      <c r="D330" s="1">
        <v>42</v>
      </c>
      <c r="E330">
        <v>140</v>
      </c>
      <c r="F330" s="3">
        <f t="shared" si="25"/>
        <v>0.3</v>
      </c>
      <c r="G330" s="6">
        <v>0.80212958099999998</v>
      </c>
      <c r="H330" s="11">
        <f t="shared" si="26"/>
        <v>69544.634672700005</v>
      </c>
      <c r="I330" s="11">
        <f t="shared" si="27"/>
        <v>69544.634672700005</v>
      </c>
      <c r="J330" s="11">
        <f t="shared" si="28"/>
        <v>69544.634672700005</v>
      </c>
      <c r="K330" s="11">
        <v>0</v>
      </c>
      <c r="L330" s="12">
        <f t="shared" si="29"/>
        <v>208633.9040181</v>
      </c>
    </row>
    <row r="331" spans="1:12" x14ac:dyDescent="0.2">
      <c r="A331" s="2" t="s">
        <v>168</v>
      </c>
      <c r="B331" s="2" t="s">
        <v>169</v>
      </c>
      <c r="C331" s="2" t="s">
        <v>13</v>
      </c>
      <c r="D331" s="1">
        <v>3</v>
      </c>
      <c r="E331">
        <v>7</v>
      </c>
      <c r="F331" s="3">
        <f t="shared" si="25"/>
        <v>0.42857142857142855</v>
      </c>
      <c r="G331" s="6">
        <v>0.46751499600000002</v>
      </c>
      <c r="H331" s="11">
        <f t="shared" si="26"/>
        <v>45000</v>
      </c>
      <c r="I331" s="11">
        <f t="shared" si="27"/>
        <v>45000</v>
      </c>
      <c r="J331" s="11">
        <f t="shared" si="28"/>
        <v>45000</v>
      </c>
      <c r="K331" s="11">
        <f>IF(D331&gt;3,MAX(86700*G331,45000),0)</f>
        <v>0</v>
      </c>
      <c r="L331" s="12">
        <f t="shared" si="29"/>
        <v>135000</v>
      </c>
    </row>
    <row r="332" spans="1:12" x14ac:dyDescent="0.2">
      <c r="A332" s="2" t="s">
        <v>40</v>
      </c>
      <c r="B332" s="2" t="s">
        <v>41</v>
      </c>
      <c r="C332" s="2" t="s">
        <v>13</v>
      </c>
      <c r="D332" s="1">
        <v>5</v>
      </c>
      <c r="E332">
        <v>8</v>
      </c>
      <c r="F332" s="3">
        <f t="shared" si="25"/>
        <v>0.625</v>
      </c>
      <c r="G332" s="6">
        <v>0.425623539</v>
      </c>
      <c r="H332" s="11">
        <f t="shared" si="26"/>
        <v>45000</v>
      </c>
      <c r="I332" s="11">
        <f t="shared" si="27"/>
        <v>45000</v>
      </c>
      <c r="J332" s="11">
        <f t="shared" si="28"/>
        <v>45000</v>
      </c>
      <c r="K332" s="11">
        <f>IF(D332&gt;3,MAX(86700*G332,45000),0)</f>
        <v>45000</v>
      </c>
      <c r="L332" s="12">
        <f t="shared" si="29"/>
        <v>180000</v>
      </c>
    </row>
    <row r="333" spans="1:12" x14ac:dyDescent="0.2">
      <c r="A333" s="2" t="s">
        <v>473</v>
      </c>
      <c r="B333" s="2" t="s">
        <v>474</v>
      </c>
      <c r="C333" s="2" t="s">
        <v>13</v>
      </c>
      <c r="D333" s="1">
        <v>6</v>
      </c>
      <c r="E333">
        <v>33</v>
      </c>
      <c r="F333" s="3">
        <f t="shared" si="25"/>
        <v>0.18181818181818182</v>
      </c>
      <c r="G333" s="6">
        <v>0.45320643399999999</v>
      </c>
      <c r="H333" s="11">
        <f t="shared" si="26"/>
        <v>45000</v>
      </c>
      <c r="I333" s="11">
        <f t="shared" si="27"/>
        <v>45000</v>
      </c>
      <c r="J333" s="11">
        <f t="shared" si="28"/>
        <v>45000</v>
      </c>
      <c r="K333" s="11">
        <v>0</v>
      </c>
      <c r="L333" s="12">
        <f t="shared" si="29"/>
        <v>135000</v>
      </c>
    </row>
    <row r="334" spans="1:12" x14ac:dyDescent="0.2">
      <c r="A334" s="2" t="s">
        <v>110</v>
      </c>
      <c r="B334" s="2" t="s">
        <v>111</v>
      </c>
      <c r="C334" s="2" t="s">
        <v>13</v>
      </c>
      <c r="D334" s="1">
        <v>8</v>
      </c>
      <c r="E334">
        <v>16</v>
      </c>
      <c r="F334" s="3">
        <f t="shared" si="25"/>
        <v>0.5</v>
      </c>
      <c r="G334" s="6">
        <v>0.41559218199999998</v>
      </c>
      <c r="H334" s="11">
        <f t="shared" si="26"/>
        <v>45000</v>
      </c>
      <c r="I334" s="11">
        <f t="shared" si="27"/>
        <v>45000</v>
      </c>
      <c r="J334" s="11">
        <f t="shared" si="28"/>
        <v>45000</v>
      </c>
      <c r="K334" s="11">
        <f>IF(D334&gt;3,MAX(86700*G334,45000),0)</f>
        <v>45000</v>
      </c>
      <c r="L334" s="12">
        <f t="shared" si="29"/>
        <v>180000</v>
      </c>
    </row>
    <row r="335" spans="1:12" x14ac:dyDescent="0.2">
      <c r="A335" s="2" t="s">
        <v>463</v>
      </c>
      <c r="B335" s="2" t="s">
        <v>464</v>
      </c>
      <c r="C335" s="2" t="s">
        <v>13</v>
      </c>
      <c r="D335" s="1">
        <v>3</v>
      </c>
      <c r="E335">
        <v>15</v>
      </c>
      <c r="F335" s="3">
        <f t="shared" si="25"/>
        <v>0.2</v>
      </c>
      <c r="G335" s="6">
        <v>0.47858727400000001</v>
      </c>
      <c r="H335" s="11">
        <f t="shared" si="26"/>
        <v>45000</v>
      </c>
      <c r="I335" s="11">
        <f t="shared" si="27"/>
        <v>45000</v>
      </c>
      <c r="J335" s="11">
        <f t="shared" si="28"/>
        <v>45000</v>
      </c>
      <c r="K335" s="11">
        <v>0</v>
      </c>
      <c r="L335" s="12">
        <f t="shared" si="29"/>
        <v>135000</v>
      </c>
    </row>
    <row r="336" spans="1:12" x14ac:dyDescent="0.2">
      <c r="A336" s="2" t="s">
        <v>642</v>
      </c>
      <c r="B336" s="2" t="s">
        <v>643</v>
      </c>
      <c r="C336" s="2" t="s">
        <v>13</v>
      </c>
      <c r="D336" s="1">
        <v>3</v>
      </c>
      <c r="E336">
        <v>34</v>
      </c>
      <c r="F336" s="3">
        <f t="shared" si="25"/>
        <v>8.8235294117647065E-2</v>
      </c>
      <c r="G336" s="6">
        <v>0.283365533</v>
      </c>
      <c r="H336" s="11">
        <f t="shared" si="26"/>
        <v>45000</v>
      </c>
      <c r="I336" s="11">
        <f t="shared" si="27"/>
        <v>45000</v>
      </c>
      <c r="J336" s="11">
        <f t="shared" si="28"/>
        <v>45000</v>
      </c>
      <c r="K336" s="11">
        <v>0</v>
      </c>
      <c r="L336" s="12">
        <f t="shared" si="29"/>
        <v>135000</v>
      </c>
    </row>
    <row r="337" spans="1:12" x14ac:dyDescent="0.2">
      <c r="A337" s="2" t="s">
        <v>371</v>
      </c>
      <c r="B337" s="2" t="s">
        <v>372</v>
      </c>
      <c r="C337" s="2" t="s">
        <v>13</v>
      </c>
      <c r="D337" s="1">
        <v>3</v>
      </c>
      <c r="E337">
        <v>12</v>
      </c>
      <c r="F337" s="3">
        <f t="shared" si="25"/>
        <v>0.25</v>
      </c>
      <c r="G337" s="6">
        <v>0.47979577299999998</v>
      </c>
      <c r="H337" s="11">
        <f t="shared" si="26"/>
        <v>45000</v>
      </c>
      <c r="I337" s="11">
        <f t="shared" si="27"/>
        <v>45000</v>
      </c>
      <c r="J337" s="11">
        <f t="shared" si="28"/>
        <v>45000</v>
      </c>
      <c r="K337" s="11">
        <v>0</v>
      </c>
      <c r="L337" s="12">
        <f t="shared" si="29"/>
        <v>135000</v>
      </c>
    </row>
    <row r="338" spans="1:12" x14ac:dyDescent="0.2">
      <c r="A338" s="2" t="s">
        <v>128</v>
      </c>
      <c r="B338" s="2" t="s">
        <v>129</v>
      </c>
      <c r="C338" s="2" t="s">
        <v>13</v>
      </c>
      <c r="D338" s="1">
        <v>12</v>
      </c>
      <c r="E338">
        <v>26</v>
      </c>
      <c r="F338" s="3">
        <f t="shared" si="25"/>
        <v>0.46153846153846156</v>
      </c>
      <c r="G338" s="6">
        <v>0.05</v>
      </c>
      <c r="H338" s="11">
        <f t="shared" si="26"/>
        <v>45000</v>
      </c>
      <c r="I338" s="11">
        <f t="shared" si="27"/>
        <v>45000</v>
      </c>
      <c r="J338" s="11">
        <f t="shared" si="28"/>
        <v>45000</v>
      </c>
      <c r="K338" s="11">
        <f>IF(D338&gt;3,MAX(86700*G338,45000),0)</f>
        <v>45000</v>
      </c>
      <c r="L338" s="12">
        <f t="shared" si="29"/>
        <v>180000</v>
      </c>
    </row>
    <row r="339" spans="1:12" x14ac:dyDescent="0.2">
      <c r="A339" s="2" t="s">
        <v>182</v>
      </c>
      <c r="B339" s="2" t="s">
        <v>183</v>
      </c>
      <c r="C339" s="2" t="s">
        <v>13</v>
      </c>
      <c r="D339" s="1">
        <v>6</v>
      </c>
      <c r="E339">
        <v>15</v>
      </c>
      <c r="F339" s="3">
        <f t="shared" si="25"/>
        <v>0.4</v>
      </c>
      <c r="G339" s="6">
        <v>0.41548449700000001</v>
      </c>
      <c r="H339" s="11">
        <f t="shared" si="26"/>
        <v>45000</v>
      </c>
      <c r="I339" s="11">
        <f t="shared" si="27"/>
        <v>45000</v>
      </c>
      <c r="J339" s="11">
        <f t="shared" si="28"/>
        <v>45000</v>
      </c>
      <c r="K339" s="11">
        <f>IF(D339&gt;3,MAX(86700*G339,45000),0)</f>
        <v>45000</v>
      </c>
      <c r="L339" s="12">
        <f t="shared" si="29"/>
        <v>180000</v>
      </c>
    </row>
    <row r="340" spans="1:12" x14ac:dyDescent="0.2">
      <c r="A340" s="2" t="s">
        <v>242</v>
      </c>
      <c r="B340" s="2" t="s">
        <v>243</v>
      </c>
      <c r="C340" s="2" t="s">
        <v>13</v>
      </c>
      <c r="D340" s="1">
        <v>5</v>
      </c>
      <c r="E340">
        <v>15</v>
      </c>
      <c r="F340" s="3">
        <f t="shared" si="25"/>
        <v>0.33333333333333331</v>
      </c>
      <c r="G340" s="6">
        <v>0.55578472999999995</v>
      </c>
      <c r="H340" s="11">
        <f t="shared" si="26"/>
        <v>48186.536090999994</v>
      </c>
      <c r="I340" s="11">
        <f t="shared" si="27"/>
        <v>48186.536090999994</v>
      </c>
      <c r="J340" s="11">
        <f t="shared" si="28"/>
        <v>48186.536090999994</v>
      </c>
      <c r="K340" s="11">
        <v>0</v>
      </c>
      <c r="L340" s="12">
        <f t="shared" si="29"/>
        <v>144559.60827299999</v>
      </c>
    </row>
    <row r="341" spans="1:12" x14ac:dyDescent="0.2">
      <c r="A341" s="2" t="s">
        <v>661</v>
      </c>
      <c r="B341" s="2" t="s">
        <v>662</v>
      </c>
      <c r="C341" s="2" t="s">
        <v>13</v>
      </c>
      <c r="D341" s="1">
        <v>1</v>
      </c>
      <c r="E341">
        <v>12</v>
      </c>
      <c r="F341" s="3">
        <f t="shared" si="25"/>
        <v>8.3333333333333329E-2</v>
      </c>
      <c r="G341" s="6">
        <v>0.9</v>
      </c>
      <c r="H341" s="11">
        <f t="shared" si="26"/>
        <v>78030</v>
      </c>
      <c r="I341" s="11">
        <f t="shared" si="27"/>
        <v>0</v>
      </c>
      <c r="J341" s="11">
        <f t="shared" si="28"/>
        <v>0</v>
      </c>
      <c r="K341" s="11">
        <v>0</v>
      </c>
      <c r="L341" s="12">
        <f t="shared" si="29"/>
        <v>78030</v>
      </c>
    </row>
    <row r="342" spans="1:12" x14ac:dyDescent="0.2">
      <c r="A342" s="2" t="s">
        <v>58</v>
      </c>
      <c r="B342" s="2" t="s">
        <v>59</v>
      </c>
      <c r="C342" s="2" t="s">
        <v>13</v>
      </c>
      <c r="D342" s="1">
        <v>7</v>
      </c>
      <c r="E342">
        <v>12</v>
      </c>
      <c r="F342" s="3">
        <f t="shared" si="25"/>
        <v>0.58333333333333337</v>
      </c>
      <c r="G342" s="6">
        <v>0.140880802</v>
      </c>
      <c r="H342" s="11">
        <f t="shared" si="26"/>
        <v>45000</v>
      </c>
      <c r="I342" s="11">
        <f t="shared" si="27"/>
        <v>45000</v>
      </c>
      <c r="J342" s="11">
        <f t="shared" si="28"/>
        <v>45000</v>
      </c>
      <c r="K342" s="11">
        <f>IF(D342&gt;3,MAX(86700*G342,45000),0)</f>
        <v>45000</v>
      </c>
      <c r="L342" s="12">
        <f t="shared" si="29"/>
        <v>180000</v>
      </c>
    </row>
    <row r="343" spans="1:12" x14ac:dyDescent="0.2">
      <c r="A343" s="2" t="s">
        <v>134</v>
      </c>
      <c r="B343" s="2" t="s">
        <v>135</v>
      </c>
      <c r="C343" s="2" t="s">
        <v>13</v>
      </c>
      <c r="D343" s="1">
        <v>5</v>
      </c>
      <c r="E343">
        <v>11</v>
      </c>
      <c r="F343" s="3">
        <f t="shared" si="25"/>
        <v>0.45454545454545453</v>
      </c>
      <c r="G343" s="6">
        <v>0.59142508800000004</v>
      </c>
      <c r="H343" s="11">
        <f t="shared" si="26"/>
        <v>51276.555129600005</v>
      </c>
      <c r="I343" s="11">
        <f t="shared" si="27"/>
        <v>51276.555129600005</v>
      </c>
      <c r="J343" s="11">
        <f t="shared" si="28"/>
        <v>51276.555129600005</v>
      </c>
      <c r="K343" s="11">
        <f>IF(D343&gt;3,MAX(86700*G343,45000),0)</f>
        <v>51276.555129600005</v>
      </c>
      <c r="L343" s="12">
        <f t="shared" si="29"/>
        <v>205106.22051840002</v>
      </c>
    </row>
    <row r="344" spans="1:12" x14ac:dyDescent="0.2">
      <c r="A344" s="2" t="s">
        <v>651</v>
      </c>
      <c r="B344" s="2" t="s">
        <v>652</v>
      </c>
      <c r="C344" s="2" t="s">
        <v>13</v>
      </c>
      <c r="D344" s="1">
        <v>1</v>
      </c>
      <c r="E344">
        <v>12</v>
      </c>
      <c r="F344" s="3">
        <f t="shared" si="25"/>
        <v>8.3333333333333329E-2</v>
      </c>
      <c r="G344" s="6">
        <v>0.54324628500000005</v>
      </c>
      <c r="H344" s="11">
        <f t="shared" si="26"/>
        <v>47099.452909500003</v>
      </c>
      <c r="I344" s="11">
        <f t="shared" si="27"/>
        <v>0</v>
      </c>
      <c r="J344" s="11">
        <f t="shared" si="28"/>
        <v>0</v>
      </c>
      <c r="K344" s="11">
        <v>0</v>
      </c>
      <c r="L344" s="12">
        <f t="shared" si="29"/>
        <v>47099.452909500003</v>
      </c>
    </row>
    <row r="345" spans="1:12" x14ac:dyDescent="0.2">
      <c r="A345" s="2" t="s">
        <v>24</v>
      </c>
      <c r="B345" s="2" t="s">
        <v>25</v>
      </c>
      <c r="C345" s="2" t="s">
        <v>13</v>
      </c>
      <c r="D345" s="1">
        <v>20</v>
      </c>
      <c r="E345">
        <v>27</v>
      </c>
      <c r="F345" s="3">
        <f t="shared" si="25"/>
        <v>0.7407407407407407</v>
      </c>
      <c r="G345" s="6">
        <v>0.55075000799999996</v>
      </c>
      <c r="H345" s="11">
        <f t="shared" si="26"/>
        <v>47750.025693599993</v>
      </c>
      <c r="I345" s="11">
        <f t="shared" si="27"/>
        <v>47750.025693599993</v>
      </c>
      <c r="J345" s="11">
        <f t="shared" si="28"/>
        <v>47750.025693599993</v>
      </c>
      <c r="K345" s="11">
        <f>IF(D345&gt;3,MAX(86700*G345,45000),0)</f>
        <v>47750.025693599993</v>
      </c>
      <c r="L345" s="12">
        <f t="shared" si="29"/>
        <v>191000.10277439997</v>
      </c>
    </row>
    <row r="346" spans="1:12" x14ac:dyDescent="0.2">
      <c r="A346" s="2" t="s">
        <v>290</v>
      </c>
      <c r="B346" s="2" t="s">
        <v>291</v>
      </c>
      <c r="C346" s="2" t="s">
        <v>13</v>
      </c>
      <c r="D346" s="1">
        <v>7</v>
      </c>
      <c r="E346">
        <v>23</v>
      </c>
      <c r="F346" s="3">
        <f t="shared" si="25"/>
        <v>0.30434782608695654</v>
      </c>
      <c r="G346" s="6">
        <v>0.47658295899999997</v>
      </c>
      <c r="H346" s="11">
        <f t="shared" si="26"/>
        <v>45000</v>
      </c>
      <c r="I346" s="11">
        <f t="shared" si="27"/>
        <v>45000</v>
      </c>
      <c r="J346" s="11">
        <f t="shared" si="28"/>
        <v>45000</v>
      </c>
      <c r="K346" s="11">
        <v>0</v>
      </c>
      <c r="L346" s="12">
        <f t="shared" si="29"/>
        <v>135000</v>
      </c>
    </row>
    <row r="347" spans="1:12" x14ac:dyDescent="0.2">
      <c r="A347" s="2" t="s">
        <v>361</v>
      </c>
      <c r="B347" s="2" t="s">
        <v>362</v>
      </c>
      <c r="C347" s="2" t="s">
        <v>13</v>
      </c>
      <c r="D347" s="1">
        <v>6</v>
      </c>
      <c r="E347">
        <v>24</v>
      </c>
      <c r="F347" s="3">
        <f t="shared" si="25"/>
        <v>0.25</v>
      </c>
      <c r="G347" s="6">
        <v>0.54495698199999998</v>
      </c>
      <c r="H347" s="11">
        <f t="shared" si="26"/>
        <v>47247.770339399998</v>
      </c>
      <c r="I347" s="11">
        <f t="shared" si="27"/>
        <v>47247.770339399998</v>
      </c>
      <c r="J347" s="11">
        <f t="shared" si="28"/>
        <v>47247.770339399998</v>
      </c>
      <c r="K347" s="11">
        <v>0</v>
      </c>
      <c r="L347" s="12">
        <f t="shared" si="29"/>
        <v>141743.31101820001</v>
      </c>
    </row>
    <row r="348" spans="1:12" x14ac:dyDescent="0.2">
      <c r="A348" s="2" t="s">
        <v>634</v>
      </c>
      <c r="B348" s="2" t="s">
        <v>635</v>
      </c>
      <c r="C348" s="2" t="s">
        <v>13</v>
      </c>
      <c r="D348" s="1">
        <v>3</v>
      </c>
      <c r="E348">
        <v>33</v>
      </c>
      <c r="F348" s="3">
        <f t="shared" si="25"/>
        <v>9.0909090909090912E-2</v>
      </c>
      <c r="G348" s="6">
        <v>0.9</v>
      </c>
      <c r="H348" s="11">
        <f t="shared" si="26"/>
        <v>78030</v>
      </c>
      <c r="I348" s="11">
        <f t="shared" si="27"/>
        <v>78030</v>
      </c>
      <c r="J348" s="11">
        <f t="shared" si="28"/>
        <v>78030</v>
      </c>
      <c r="K348" s="11">
        <v>0</v>
      </c>
      <c r="L348" s="12">
        <f t="shared" si="29"/>
        <v>234090</v>
      </c>
    </row>
    <row r="349" spans="1:12" x14ac:dyDescent="0.2">
      <c r="A349" s="2" t="s">
        <v>434</v>
      </c>
      <c r="B349" s="2" t="s">
        <v>435</v>
      </c>
      <c r="C349" s="2" t="s">
        <v>13</v>
      </c>
      <c r="D349" s="1">
        <v>5</v>
      </c>
      <c r="E349">
        <v>24</v>
      </c>
      <c r="F349" s="3">
        <f t="shared" si="25"/>
        <v>0.20833333333333334</v>
      </c>
      <c r="G349" s="6">
        <v>0.51543677300000001</v>
      </c>
      <c r="H349" s="11">
        <f t="shared" si="26"/>
        <v>45000</v>
      </c>
      <c r="I349" s="11">
        <f t="shared" si="27"/>
        <v>45000</v>
      </c>
      <c r="J349" s="11">
        <f t="shared" si="28"/>
        <v>45000</v>
      </c>
      <c r="K349" s="11">
        <v>0</v>
      </c>
      <c r="L349" s="12">
        <f t="shared" si="29"/>
        <v>135000</v>
      </c>
    </row>
    <row r="350" spans="1:12" x14ac:dyDescent="0.2">
      <c r="A350" s="2" t="s">
        <v>540</v>
      </c>
      <c r="B350" s="2" t="s">
        <v>541</v>
      </c>
      <c r="C350" s="2" t="s">
        <v>13</v>
      </c>
      <c r="D350" s="1">
        <v>1</v>
      </c>
      <c r="E350">
        <v>7</v>
      </c>
      <c r="F350" s="3">
        <f t="shared" si="25"/>
        <v>0.14285714285714285</v>
      </c>
      <c r="G350" s="6">
        <v>0.48346859800000003</v>
      </c>
      <c r="H350" s="11">
        <f t="shared" si="26"/>
        <v>45000</v>
      </c>
      <c r="I350" s="11">
        <f t="shared" si="27"/>
        <v>0</v>
      </c>
      <c r="J350" s="11">
        <f t="shared" si="28"/>
        <v>0</v>
      </c>
      <c r="K350" s="11">
        <v>0</v>
      </c>
      <c r="L350" s="12">
        <f t="shared" si="29"/>
        <v>45000</v>
      </c>
    </row>
    <row r="351" spans="1:12" x14ac:dyDescent="0.2">
      <c r="A351" s="2" t="s">
        <v>711</v>
      </c>
      <c r="B351" s="2" t="s">
        <v>712</v>
      </c>
      <c r="C351" s="2" t="s">
        <v>13</v>
      </c>
      <c r="D351" s="1">
        <v>2</v>
      </c>
      <c r="E351">
        <v>35</v>
      </c>
      <c r="F351" s="3">
        <f t="shared" si="25"/>
        <v>5.7142857142857141E-2</v>
      </c>
      <c r="G351" s="6">
        <v>0.63412519099999998</v>
      </c>
      <c r="H351" s="11">
        <f t="shared" si="26"/>
        <v>54978.654059699998</v>
      </c>
      <c r="I351" s="11">
        <f t="shared" si="27"/>
        <v>54978.654059699998</v>
      </c>
      <c r="J351" s="11">
        <f t="shared" si="28"/>
        <v>0</v>
      </c>
      <c r="K351" s="11">
        <v>0</v>
      </c>
      <c r="L351" s="12">
        <f t="shared" si="29"/>
        <v>109957.3081194</v>
      </c>
    </row>
    <row r="352" spans="1:12" x14ac:dyDescent="0.2">
      <c r="A352" s="2" t="s">
        <v>160</v>
      </c>
      <c r="B352" s="2" t="s">
        <v>161</v>
      </c>
      <c r="C352" s="2" t="s">
        <v>13</v>
      </c>
      <c r="D352" s="1">
        <v>6</v>
      </c>
      <c r="E352">
        <v>14</v>
      </c>
      <c r="F352" s="3">
        <f t="shared" si="25"/>
        <v>0.42857142857142855</v>
      </c>
      <c r="G352" s="6">
        <v>0.845800043</v>
      </c>
      <c r="H352" s="11">
        <f t="shared" si="26"/>
        <v>73330.863728099997</v>
      </c>
      <c r="I352" s="11">
        <f t="shared" si="27"/>
        <v>73330.863728099997</v>
      </c>
      <c r="J352" s="11">
        <f t="shared" si="28"/>
        <v>73330.863728099997</v>
      </c>
      <c r="K352" s="11">
        <f>IF(D352&gt;3,MAX(86700*G352,45000),0)</f>
        <v>73330.863728099997</v>
      </c>
      <c r="L352" s="12">
        <f t="shared" si="29"/>
        <v>293323.45491239999</v>
      </c>
    </row>
    <row r="353" spans="1:12" x14ac:dyDescent="0.2">
      <c r="A353" s="2" t="s">
        <v>461</v>
      </c>
      <c r="B353" s="2" t="s">
        <v>462</v>
      </c>
      <c r="C353" s="2" t="s">
        <v>13</v>
      </c>
      <c r="D353" s="1">
        <v>2</v>
      </c>
      <c r="E353">
        <v>10</v>
      </c>
      <c r="F353" s="3">
        <f t="shared" si="25"/>
        <v>0.2</v>
      </c>
      <c r="G353" s="6">
        <v>0.48292162900000002</v>
      </c>
      <c r="H353" s="11">
        <f t="shared" si="26"/>
        <v>45000</v>
      </c>
      <c r="I353" s="11">
        <f t="shared" si="27"/>
        <v>45000</v>
      </c>
      <c r="J353" s="11">
        <f t="shared" si="28"/>
        <v>0</v>
      </c>
      <c r="K353" s="11">
        <v>0</v>
      </c>
      <c r="L353" s="12">
        <f t="shared" si="29"/>
        <v>90000</v>
      </c>
    </row>
    <row r="354" spans="1:12" x14ac:dyDescent="0.2">
      <c r="A354" s="2" t="s">
        <v>60</v>
      </c>
      <c r="B354" s="2" t="s">
        <v>61</v>
      </c>
      <c r="C354" s="2" t="s">
        <v>13</v>
      </c>
      <c r="D354" s="1">
        <v>8</v>
      </c>
      <c r="E354">
        <v>14</v>
      </c>
      <c r="F354" s="3">
        <f t="shared" si="25"/>
        <v>0.5714285714285714</v>
      </c>
      <c r="G354" s="6">
        <v>0.62272455800000004</v>
      </c>
      <c r="H354" s="11">
        <f t="shared" si="26"/>
        <v>53990.219178600004</v>
      </c>
      <c r="I354" s="11">
        <f t="shared" si="27"/>
        <v>53990.219178600004</v>
      </c>
      <c r="J354" s="11">
        <f t="shared" si="28"/>
        <v>53990.219178600004</v>
      </c>
      <c r="K354" s="11">
        <f>IF(D354&gt;3,MAX(86700*G354,45000),0)</f>
        <v>53990.219178600004</v>
      </c>
      <c r="L354" s="12">
        <f t="shared" si="29"/>
        <v>215960.87671440002</v>
      </c>
    </row>
    <row r="355" spans="1:12" x14ac:dyDescent="0.2">
      <c r="A355" s="2" t="s">
        <v>38</v>
      </c>
      <c r="B355" s="2" t="s">
        <v>39</v>
      </c>
      <c r="C355" s="2" t="s">
        <v>13</v>
      </c>
      <c r="D355" s="1">
        <v>12</v>
      </c>
      <c r="E355">
        <v>19</v>
      </c>
      <c r="F355" s="3">
        <f t="shared" si="25"/>
        <v>0.63157894736842102</v>
      </c>
      <c r="G355" s="6">
        <v>0.68252160299999998</v>
      </c>
      <c r="H355" s="11">
        <f t="shared" si="26"/>
        <v>59174.622980100001</v>
      </c>
      <c r="I355" s="11">
        <f t="shared" si="27"/>
        <v>59174.622980100001</v>
      </c>
      <c r="J355" s="11">
        <f t="shared" si="28"/>
        <v>59174.622980100001</v>
      </c>
      <c r="K355" s="11">
        <f>IF(D355&gt;3,MAX(86700*G355,45000),0)</f>
        <v>59174.622980100001</v>
      </c>
      <c r="L355" s="12">
        <f t="shared" si="29"/>
        <v>236698.4919204</v>
      </c>
    </row>
    <row r="356" spans="1:12" x14ac:dyDescent="0.2">
      <c r="A356" s="2" t="s">
        <v>414</v>
      </c>
      <c r="B356" s="2" t="s">
        <v>415</v>
      </c>
      <c r="C356" s="2" t="s">
        <v>13</v>
      </c>
      <c r="D356" s="1">
        <v>2</v>
      </c>
      <c r="E356">
        <v>9</v>
      </c>
      <c r="F356" s="3">
        <f t="shared" si="25"/>
        <v>0.22222222222222221</v>
      </c>
      <c r="G356" s="6">
        <v>0.34020290800000003</v>
      </c>
      <c r="H356" s="11">
        <f t="shared" si="26"/>
        <v>45000</v>
      </c>
      <c r="I356" s="11">
        <f t="shared" si="27"/>
        <v>45000</v>
      </c>
      <c r="J356" s="11">
        <f t="shared" si="28"/>
        <v>0</v>
      </c>
      <c r="K356" s="11">
        <v>0</v>
      </c>
      <c r="L356" s="12">
        <f t="shared" si="29"/>
        <v>90000</v>
      </c>
    </row>
    <row r="357" spans="1:12" x14ac:dyDescent="0.2">
      <c r="A357" s="2" t="s">
        <v>622</v>
      </c>
      <c r="B357" s="2" t="s">
        <v>623</v>
      </c>
      <c r="C357" s="2" t="s">
        <v>13</v>
      </c>
      <c r="D357" s="1">
        <v>1</v>
      </c>
      <c r="E357">
        <v>10</v>
      </c>
      <c r="F357" s="3">
        <f t="shared" si="25"/>
        <v>0.1</v>
      </c>
      <c r="G357" s="6">
        <v>0.39314786800000001</v>
      </c>
      <c r="H357" s="11">
        <f t="shared" si="26"/>
        <v>45000</v>
      </c>
      <c r="I357" s="11">
        <f t="shared" si="27"/>
        <v>0</v>
      </c>
      <c r="J357" s="11">
        <f t="shared" si="28"/>
        <v>0</v>
      </c>
      <c r="K357" s="11">
        <v>0</v>
      </c>
      <c r="L357" s="12">
        <f t="shared" si="29"/>
        <v>45000</v>
      </c>
    </row>
    <row r="358" spans="1:12" x14ac:dyDescent="0.2">
      <c r="A358" s="2" t="s">
        <v>191</v>
      </c>
      <c r="B358" s="2" t="s">
        <v>192</v>
      </c>
      <c r="C358" s="2" t="s">
        <v>13</v>
      </c>
      <c r="D358" s="1">
        <v>5</v>
      </c>
      <c r="E358">
        <v>13</v>
      </c>
      <c r="F358" s="3">
        <f t="shared" si="25"/>
        <v>0.38461538461538464</v>
      </c>
      <c r="G358" s="6">
        <v>0.78409903599999997</v>
      </c>
      <c r="H358" s="11">
        <f t="shared" si="26"/>
        <v>67981.386421200004</v>
      </c>
      <c r="I358" s="11">
        <f t="shared" si="27"/>
        <v>67981.386421200004</v>
      </c>
      <c r="J358" s="11">
        <f t="shared" si="28"/>
        <v>67981.386421200004</v>
      </c>
      <c r="K358" s="11">
        <f>IF(D358&gt;3,MAX(86700*G358,45000),0)</f>
        <v>67981.386421200004</v>
      </c>
      <c r="L358" s="12">
        <f t="shared" si="29"/>
        <v>271925.54568480002</v>
      </c>
    </row>
    <row r="359" spans="1:12" x14ac:dyDescent="0.2">
      <c r="A359" s="2" t="s">
        <v>34</v>
      </c>
      <c r="B359" s="2" t="s">
        <v>35</v>
      </c>
      <c r="C359" s="2" t="s">
        <v>13</v>
      </c>
      <c r="D359" s="1">
        <v>11</v>
      </c>
      <c r="E359">
        <v>17</v>
      </c>
      <c r="F359" s="3">
        <f t="shared" si="25"/>
        <v>0.6470588235294118</v>
      </c>
      <c r="G359" s="6">
        <v>0.49440130300000001</v>
      </c>
      <c r="H359" s="11">
        <f t="shared" si="26"/>
        <v>45000</v>
      </c>
      <c r="I359" s="11">
        <f t="shared" si="27"/>
        <v>45000</v>
      </c>
      <c r="J359" s="11">
        <f t="shared" si="28"/>
        <v>45000</v>
      </c>
      <c r="K359" s="11">
        <f>IF(D359&gt;3,MAX(86700*G359,45000),0)</f>
        <v>45000</v>
      </c>
      <c r="L359" s="12">
        <f t="shared" si="29"/>
        <v>180000</v>
      </c>
    </row>
    <row r="360" spans="1:12" x14ac:dyDescent="0.2">
      <c r="A360" s="2" t="s">
        <v>94</v>
      </c>
      <c r="B360" s="2" t="s">
        <v>95</v>
      </c>
      <c r="C360" s="2" t="s">
        <v>13</v>
      </c>
      <c r="D360" s="1">
        <v>17</v>
      </c>
      <c r="E360">
        <v>34</v>
      </c>
      <c r="F360" s="3">
        <f t="shared" si="25"/>
        <v>0.5</v>
      </c>
      <c r="G360" s="6">
        <v>0.65775725600000001</v>
      </c>
      <c r="H360" s="11">
        <f t="shared" si="26"/>
        <v>57027.554095200001</v>
      </c>
      <c r="I360" s="11">
        <f t="shared" si="27"/>
        <v>57027.554095200001</v>
      </c>
      <c r="J360" s="11">
        <f t="shared" si="28"/>
        <v>57027.554095200001</v>
      </c>
      <c r="K360" s="11">
        <f>IF(D360&gt;3,MAX(86700*G360,45000),0)</f>
        <v>57027.554095200001</v>
      </c>
      <c r="L360" s="12">
        <f t="shared" si="29"/>
        <v>228110.2163808</v>
      </c>
    </row>
    <row r="361" spans="1:12" x14ac:dyDescent="0.2">
      <c r="A361" s="2" t="s">
        <v>657</v>
      </c>
      <c r="B361" s="2" t="s">
        <v>658</v>
      </c>
      <c r="C361" s="2" t="s">
        <v>13</v>
      </c>
      <c r="D361" s="1">
        <v>2</v>
      </c>
      <c r="E361">
        <v>24</v>
      </c>
      <c r="F361" s="3">
        <f t="shared" si="25"/>
        <v>8.3333333333333329E-2</v>
      </c>
      <c r="G361" s="6">
        <v>0.05</v>
      </c>
      <c r="H361" s="11">
        <f t="shared" si="26"/>
        <v>45000</v>
      </c>
      <c r="I361" s="11">
        <f t="shared" si="27"/>
        <v>45000</v>
      </c>
      <c r="J361" s="11">
        <f t="shared" si="28"/>
        <v>0</v>
      </c>
      <c r="K361" s="11">
        <v>0</v>
      </c>
      <c r="L361" s="12">
        <f t="shared" si="29"/>
        <v>90000</v>
      </c>
    </row>
    <row r="362" spans="1:12" x14ac:dyDescent="0.2">
      <c r="A362" s="2" t="s">
        <v>723</v>
      </c>
      <c r="B362" s="2" t="s">
        <v>724</v>
      </c>
      <c r="C362" s="2" t="s">
        <v>13</v>
      </c>
      <c r="D362" s="1">
        <v>1</v>
      </c>
      <c r="E362">
        <v>20</v>
      </c>
      <c r="F362" s="3">
        <f t="shared" si="25"/>
        <v>0.05</v>
      </c>
      <c r="G362" s="6">
        <v>0.41961231999999998</v>
      </c>
      <c r="H362" s="11">
        <f t="shared" si="26"/>
        <v>45000</v>
      </c>
      <c r="I362" s="11">
        <f t="shared" si="27"/>
        <v>0</v>
      </c>
      <c r="J362" s="11">
        <f t="shared" si="28"/>
        <v>0</v>
      </c>
      <c r="K362" s="11">
        <v>0</v>
      </c>
      <c r="L362" s="12">
        <f t="shared" si="29"/>
        <v>45000</v>
      </c>
    </row>
    <row r="363" spans="1:12" x14ac:dyDescent="0.2">
      <c r="A363" s="2" t="s">
        <v>282</v>
      </c>
      <c r="B363" s="2" t="s">
        <v>283</v>
      </c>
      <c r="C363" s="2" t="s">
        <v>13</v>
      </c>
      <c r="D363" s="1">
        <v>4</v>
      </c>
      <c r="E363">
        <v>13</v>
      </c>
      <c r="F363" s="3">
        <f t="shared" si="25"/>
        <v>0.30769230769230771</v>
      </c>
      <c r="G363" s="6">
        <v>0.32890191600000002</v>
      </c>
      <c r="H363" s="11">
        <f t="shared" si="26"/>
        <v>45000</v>
      </c>
      <c r="I363" s="11">
        <f t="shared" si="27"/>
        <v>45000</v>
      </c>
      <c r="J363" s="11">
        <f t="shared" si="28"/>
        <v>45000</v>
      </c>
      <c r="K363" s="11">
        <v>0</v>
      </c>
      <c r="L363" s="12">
        <f t="shared" si="29"/>
        <v>135000</v>
      </c>
    </row>
    <row r="364" spans="1:12" x14ac:dyDescent="0.2">
      <c r="A364" s="2" t="s">
        <v>130</v>
      </c>
      <c r="B364" s="2" t="s">
        <v>131</v>
      </c>
      <c r="C364" s="2" t="s">
        <v>13</v>
      </c>
      <c r="D364" s="1">
        <v>6</v>
      </c>
      <c r="E364">
        <v>13</v>
      </c>
      <c r="F364" s="3">
        <f t="shared" si="25"/>
        <v>0.46153846153846156</v>
      </c>
      <c r="G364" s="6">
        <v>0.84444101699999996</v>
      </c>
      <c r="H364" s="11">
        <f t="shared" si="26"/>
        <v>73213.036173899993</v>
      </c>
      <c r="I364" s="11">
        <f t="shared" si="27"/>
        <v>73213.036173899993</v>
      </c>
      <c r="J364" s="11">
        <f t="shared" si="28"/>
        <v>73213.036173899993</v>
      </c>
      <c r="K364" s="11">
        <f>IF(D364&gt;3,MAX(86700*G364,45000),0)</f>
        <v>73213.036173899993</v>
      </c>
      <c r="L364" s="12">
        <f t="shared" si="29"/>
        <v>292852.14469559997</v>
      </c>
    </row>
    <row r="365" spans="1:12" x14ac:dyDescent="0.2">
      <c r="A365" s="2" t="s">
        <v>317</v>
      </c>
      <c r="B365" s="2" t="s">
        <v>318</v>
      </c>
      <c r="C365" s="2" t="s">
        <v>13</v>
      </c>
      <c r="D365" s="1">
        <v>2</v>
      </c>
      <c r="E365">
        <v>7</v>
      </c>
      <c r="F365" s="3">
        <f t="shared" si="25"/>
        <v>0.2857142857142857</v>
      </c>
      <c r="G365" s="6">
        <v>0.321945431</v>
      </c>
      <c r="H365" s="11">
        <f t="shared" si="26"/>
        <v>45000</v>
      </c>
      <c r="I365" s="11">
        <f t="shared" si="27"/>
        <v>45000</v>
      </c>
      <c r="J365" s="11">
        <f t="shared" si="28"/>
        <v>0</v>
      </c>
      <c r="K365" s="11">
        <v>0</v>
      </c>
      <c r="L365" s="12">
        <f t="shared" si="29"/>
        <v>90000</v>
      </c>
    </row>
    <row r="366" spans="1:12" x14ac:dyDescent="0.2">
      <c r="A366" s="2" t="s">
        <v>409</v>
      </c>
      <c r="B366" s="2" t="s">
        <v>318</v>
      </c>
      <c r="C366" s="2" t="s">
        <v>13</v>
      </c>
      <c r="D366" s="1">
        <v>2</v>
      </c>
      <c r="E366">
        <v>9</v>
      </c>
      <c r="F366" s="3">
        <f t="shared" si="25"/>
        <v>0.22222222222222221</v>
      </c>
      <c r="G366" s="6">
        <v>0.52082150800000004</v>
      </c>
      <c r="H366" s="11">
        <f t="shared" si="26"/>
        <v>45155.224743600003</v>
      </c>
      <c r="I366" s="11">
        <f t="shared" si="27"/>
        <v>45155.224743600003</v>
      </c>
      <c r="J366" s="11">
        <f t="shared" si="28"/>
        <v>0</v>
      </c>
      <c r="K366" s="11">
        <v>0</v>
      </c>
      <c r="L366" s="12">
        <f t="shared" si="29"/>
        <v>90310.449487200007</v>
      </c>
    </row>
    <row r="367" spans="1:12" x14ac:dyDescent="0.2">
      <c r="A367" s="2" t="s">
        <v>120</v>
      </c>
      <c r="B367" s="2" t="s">
        <v>121</v>
      </c>
      <c r="C367" s="2" t="s">
        <v>13</v>
      </c>
      <c r="D367" s="1">
        <v>47</v>
      </c>
      <c r="E367">
        <v>99</v>
      </c>
      <c r="F367" s="3">
        <f t="shared" si="25"/>
        <v>0.47474747474747475</v>
      </c>
      <c r="G367" s="6">
        <v>0.42739811</v>
      </c>
      <c r="H367" s="11">
        <f t="shared" si="26"/>
        <v>45000</v>
      </c>
      <c r="I367" s="11">
        <f t="shared" si="27"/>
        <v>45000</v>
      </c>
      <c r="J367" s="11">
        <f t="shared" si="28"/>
        <v>45000</v>
      </c>
      <c r="K367" s="11">
        <f>IF(D367&gt;3,MAX(86700*G367,45000),0)</f>
        <v>45000</v>
      </c>
      <c r="L367" s="12">
        <f t="shared" si="29"/>
        <v>180000</v>
      </c>
    </row>
    <row r="368" spans="1:12" x14ac:dyDescent="0.2">
      <c r="A368" s="2" t="s">
        <v>695</v>
      </c>
      <c r="B368" s="2" t="s">
        <v>696</v>
      </c>
      <c r="C368" s="2" t="s">
        <v>13</v>
      </c>
      <c r="D368" s="1">
        <v>1</v>
      </c>
      <c r="E368">
        <v>15</v>
      </c>
      <c r="F368" s="3">
        <f t="shared" si="25"/>
        <v>6.6666666666666666E-2</v>
      </c>
      <c r="G368" s="6">
        <v>0.247514079</v>
      </c>
      <c r="H368" s="11">
        <f t="shared" si="26"/>
        <v>45000</v>
      </c>
      <c r="I368" s="11">
        <f t="shared" si="27"/>
        <v>0</v>
      </c>
      <c r="J368" s="11">
        <f t="shared" si="28"/>
        <v>0</v>
      </c>
      <c r="K368" s="11">
        <v>0</v>
      </c>
      <c r="L368" s="12">
        <f t="shared" si="29"/>
        <v>45000</v>
      </c>
    </row>
    <row r="369" spans="1:12" x14ac:dyDescent="0.2">
      <c r="A369" s="2" t="s">
        <v>54</v>
      </c>
      <c r="B369" s="2" t="s">
        <v>55</v>
      </c>
      <c r="C369" s="2" t="s">
        <v>13</v>
      </c>
      <c r="D369" s="1">
        <v>20</v>
      </c>
      <c r="E369">
        <v>34</v>
      </c>
      <c r="F369" s="3">
        <f t="shared" si="25"/>
        <v>0.58823529411764708</v>
      </c>
      <c r="G369" s="6">
        <v>0.05</v>
      </c>
      <c r="H369" s="11">
        <f t="shared" si="26"/>
        <v>45000</v>
      </c>
      <c r="I369" s="11">
        <f t="shared" si="27"/>
        <v>45000</v>
      </c>
      <c r="J369" s="11">
        <f t="shared" si="28"/>
        <v>45000</v>
      </c>
      <c r="K369" s="11">
        <f>IF(D369&gt;3,MAX(86700*G369,45000),0)</f>
        <v>45000</v>
      </c>
      <c r="L369" s="12">
        <f t="shared" si="29"/>
        <v>180000</v>
      </c>
    </row>
    <row r="370" spans="1:12" x14ac:dyDescent="0.2">
      <c r="A370" s="2" t="s">
        <v>624</v>
      </c>
      <c r="B370" s="2" t="s">
        <v>625</v>
      </c>
      <c r="C370" s="2" t="s">
        <v>13</v>
      </c>
      <c r="D370" s="1">
        <v>1</v>
      </c>
      <c r="E370">
        <v>10</v>
      </c>
      <c r="F370" s="3">
        <f t="shared" si="25"/>
        <v>0.1</v>
      </c>
      <c r="G370" s="6">
        <v>0.56237415899999998</v>
      </c>
      <c r="H370" s="11">
        <f t="shared" si="26"/>
        <v>48757.839585299997</v>
      </c>
      <c r="I370" s="11">
        <f t="shared" si="27"/>
        <v>0</v>
      </c>
      <c r="J370" s="11">
        <f t="shared" si="28"/>
        <v>0</v>
      </c>
      <c r="K370" s="11">
        <v>0</v>
      </c>
      <c r="L370" s="12">
        <f t="shared" si="29"/>
        <v>48757.839585299997</v>
      </c>
    </row>
    <row r="371" spans="1:12" x14ac:dyDescent="0.2">
      <c r="A371" s="2" t="s">
        <v>197</v>
      </c>
      <c r="B371" s="2" t="s">
        <v>198</v>
      </c>
      <c r="C371" s="2" t="s">
        <v>13</v>
      </c>
      <c r="D371" s="1">
        <v>6</v>
      </c>
      <c r="E371">
        <v>16</v>
      </c>
      <c r="F371" s="3">
        <f t="shared" si="25"/>
        <v>0.375</v>
      </c>
      <c r="G371" s="6">
        <v>0.872298507</v>
      </c>
      <c r="H371" s="11">
        <f t="shared" si="26"/>
        <v>75628.280556900005</v>
      </c>
      <c r="I371" s="11">
        <f t="shared" si="27"/>
        <v>75628.280556900005</v>
      </c>
      <c r="J371" s="11">
        <f t="shared" si="28"/>
        <v>75628.280556900005</v>
      </c>
      <c r="K371" s="11">
        <f>IF(D371&gt;3,MAX(86700*G371,45000),0)</f>
        <v>75628.280556900005</v>
      </c>
      <c r="L371" s="12">
        <f t="shared" si="29"/>
        <v>302513.12222760002</v>
      </c>
    </row>
    <row r="372" spans="1:12" x14ac:dyDescent="0.2">
      <c r="A372" s="2" t="s">
        <v>26</v>
      </c>
      <c r="B372" s="2" t="s">
        <v>27</v>
      </c>
      <c r="C372" s="2" t="s">
        <v>13</v>
      </c>
      <c r="D372" s="1">
        <v>7</v>
      </c>
      <c r="E372">
        <v>10</v>
      </c>
      <c r="F372" s="3">
        <f t="shared" si="25"/>
        <v>0.7</v>
      </c>
      <c r="G372" s="6">
        <v>0.57888039400000002</v>
      </c>
      <c r="H372" s="11">
        <f t="shared" si="26"/>
        <v>50188.930159800002</v>
      </c>
      <c r="I372" s="11">
        <f t="shared" si="27"/>
        <v>50188.930159800002</v>
      </c>
      <c r="J372" s="11">
        <f t="shared" si="28"/>
        <v>50188.930159800002</v>
      </c>
      <c r="K372" s="11">
        <f>IF(D372&gt;3,MAX(86700*G372,45000),0)</f>
        <v>50188.930159800002</v>
      </c>
      <c r="L372" s="12">
        <f t="shared" si="29"/>
        <v>200755.72063920001</v>
      </c>
    </row>
    <row r="373" spans="1:12" x14ac:dyDescent="0.2">
      <c r="A373" s="2" t="s">
        <v>393</v>
      </c>
      <c r="B373" s="2" t="s">
        <v>394</v>
      </c>
      <c r="C373" s="2" t="s">
        <v>13</v>
      </c>
      <c r="D373" s="1">
        <v>16</v>
      </c>
      <c r="E373">
        <v>69</v>
      </c>
      <c r="F373" s="3">
        <f t="shared" si="25"/>
        <v>0.2318840579710145</v>
      </c>
      <c r="G373" s="6">
        <v>0.31946729299999999</v>
      </c>
      <c r="H373" s="11">
        <f t="shared" si="26"/>
        <v>45000</v>
      </c>
      <c r="I373" s="11">
        <f t="shared" si="27"/>
        <v>45000</v>
      </c>
      <c r="J373" s="11">
        <f t="shared" si="28"/>
        <v>45000</v>
      </c>
      <c r="K373" s="11">
        <v>0</v>
      </c>
      <c r="L373" s="12">
        <f t="shared" si="29"/>
        <v>135000</v>
      </c>
    </row>
    <row r="374" spans="1:12" x14ac:dyDescent="0.2">
      <c r="A374" s="2" t="s">
        <v>204</v>
      </c>
      <c r="B374" s="2" t="s">
        <v>205</v>
      </c>
      <c r="C374" s="2" t="s">
        <v>13</v>
      </c>
      <c r="D374" s="1">
        <v>11</v>
      </c>
      <c r="E374">
        <v>30</v>
      </c>
      <c r="F374" s="3">
        <f t="shared" si="25"/>
        <v>0.36666666666666664</v>
      </c>
      <c r="G374" s="6">
        <v>0.60538588100000001</v>
      </c>
      <c r="H374" s="11">
        <f t="shared" si="26"/>
        <v>52486.9558827</v>
      </c>
      <c r="I374" s="11">
        <f t="shared" si="27"/>
        <v>52486.9558827</v>
      </c>
      <c r="J374" s="11">
        <f t="shared" si="28"/>
        <v>52486.9558827</v>
      </c>
      <c r="K374" s="11">
        <f>IF(D374&gt;3,MAX(86700*G374,45000),0)</f>
        <v>52486.9558827</v>
      </c>
      <c r="L374" s="12">
        <f t="shared" si="29"/>
        <v>209947.8235308</v>
      </c>
    </row>
    <row r="375" spans="1:12" x14ac:dyDescent="0.2">
      <c r="A375" s="2" t="s">
        <v>146</v>
      </c>
      <c r="B375" s="2" t="s">
        <v>147</v>
      </c>
      <c r="C375" s="2" t="s">
        <v>13</v>
      </c>
      <c r="D375" s="1">
        <v>4</v>
      </c>
      <c r="E375">
        <v>9</v>
      </c>
      <c r="F375" s="3">
        <f t="shared" si="25"/>
        <v>0.44444444444444442</v>
      </c>
      <c r="G375" s="6">
        <v>0.212598968</v>
      </c>
      <c r="H375" s="11">
        <f t="shared" si="26"/>
        <v>45000</v>
      </c>
      <c r="I375" s="11">
        <f t="shared" si="27"/>
        <v>45000</v>
      </c>
      <c r="J375" s="11">
        <f t="shared" si="28"/>
        <v>45000</v>
      </c>
      <c r="K375" s="11">
        <f>IF(D375&gt;3,MAX(86700*G375,45000),0)</f>
        <v>45000</v>
      </c>
      <c r="L375" s="12">
        <f t="shared" si="29"/>
        <v>180000</v>
      </c>
    </row>
    <row r="376" spans="1:12" x14ac:dyDescent="0.2">
      <c r="A376" s="2" t="s">
        <v>725</v>
      </c>
      <c r="B376" s="2" t="s">
        <v>726</v>
      </c>
      <c r="C376" s="2" t="s">
        <v>13</v>
      </c>
      <c r="D376" s="1">
        <v>1</v>
      </c>
      <c r="E376">
        <v>20</v>
      </c>
      <c r="F376" s="3">
        <f t="shared" si="25"/>
        <v>0.05</v>
      </c>
      <c r="G376" s="6">
        <v>0.17919315199999999</v>
      </c>
      <c r="H376" s="11">
        <f t="shared" si="26"/>
        <v>45000</v>
      </c>
      <c r="I376" s="11">
        <f t="shared" si="27"/>
        <v>0</v>
      </c>
      <c r="J376" s="11">
        <f t="shared" si="28"/>
        <v>0</v>
      </c>
      <c r="K376" s="11">
        <v>0</v>
      </c>
      <c r="L376" s="12">
        <f t="shared" si="29"/>
        <v>45000</v>
      </c>
    </row>
    <row r="377" spans="1:12" x14ac:dyDescent="0.2">
      <c r="A377" s="2" t="s">
        <v>224</v>
      </c>
      <c r="B377" s="2" t="s">
        <v>225</v>
      </c>
      <c r="C377" s="2" t="s">
        <v>13</v>
      </c>
      <c r="D377" s="1">
        <v>25</v>
      </c>
      <c r="E377">
        <v>71</v>
      </c>
      <c r="F377" s="3">
        <f t="shared" si="25"/>
        <v>0.352112676056338</v>
      </c>
      <c r="G377" s="6">
        <v>0.31167994900000001</v>
      </c>
      <c r="H377" s="11">
        <f t="shared" si="26"/>
        <v>45000</v>
      </c>
      <c r="I377" s="11">
        <f t="shared" si="27"/>
        <v>45000</v>
      </c>
      <c r="J377" s="11">
        <f t="shared" si="28"/>
        <v>45000</v>
      </c>
      <c r="K377" s="11">
        <f>IF(D377&gt;3,MAX(86700*G377,45000),0)</f>
        <v>45000</v>
      </c>
      <c r="L377" s="12">
        <f t="shared" si="29"/>
        <v>180000</v>
      </c>
    </row>
    <row r="378" spans="1:12" x14ac:dyDescent="0.2">
      <c r="A378" s="2" t="s">
        <v>653</v>
      </c>
      <c r="B378" s="2" t="s">
        <v>654</v>
      </c>
      <c r="C378" s="2" t="s">
        <v>13</v>
      </c>
      <c r="D378" s="1">
        <v>1</v>
      </c>
      <c r="E378">
        <v>12</v>
      </c>
      <c r="F378" s="3">
        <f t="shared" si="25"/>
        <v>8.3333333333333329E-2</v>
      </c>
      <c r="G378" s="6">
        <v>0.43260195400000001</v>
      </c>
      <c r="H378" s="11">
        <f t="shared" si="26"/>
        <v>45000</v>
      </c>
      <c r="I378" s="11">
        <f t="shared" si="27"/>
        <v>0</v>
      </c>
      <c r="J378" s="11">
        <f t="shared" si="28"/>
        <v>0</v>
      </c>
      <c r="K378" s="11">
        <v>0</v>
      </c>
      <c r="L378" s="12">
        <f t="shared" si="29"/>
        <v>45000</v>
      </c>
    </row>
    <row r="379" spans="1:12" x14ac:dyDescent="0.2">
      <c r="A379" s="2" t="s">
        <v>244</v>
      </c>
      <c r="B379" s="2" t="s">
        <v>245</v>
      </c>
      <c r="C379" s="2" t="s">
        <v>13</v>
      </c>
      <c r="D379" s="1">
        <v>13</v>
      </c>
      <c r="E379">
        <v>39</v>
      </c>
      <c r="F379" s="3">
        <f t="shared" si="25"/>
        <v>0.33333333333333331</v>
      </c>
      <c r="G379" s="6">
        <v>0.489746968</v>
      </c>
      <c r="H379" s="11">
        <f t="shared" si="26"/>
        <v>45000</v>
      </c>
      <c r="I379" s="11">
        <f t="shared" si="27"/>
        <v>45000</v>
      </c>
      <c r="J379" s="11">
        <f t="shared" si="28"/>
        <v>45000</v>
      </c>
      <c r="K379" s="11">
        <v>0</v>
      </c>
      <c r="L379" s="12">
        <f t="shared" si="29"/>
        <v>135000</v>
      </c>
    </row>
    <row r="380" spans="1:12" x14ac:dyDescent="0.2">
      <c r="A380" s="2" t="s">
        <v>727</v>
      </c>
      <c r="B380" s="2" t="s">
        <v>728</v>
      </c>
      <c r="C380" s="2" t="s">
        <v>13</v>
      </c>
      <c r="D380" s="1">
        <v>3</v>
      </c>
      <c r="E380">
        <v>62</v>
      </c>
      <c r="F380" s="3">
        <f t="shared" si="25"/>
        <v>4.8387096774193547E-2</v>
      </c>
      <c r="G380" s="6">
        <v>0.9</v>
      </c>
      <c r="H380" s="11">
        <f t="shared" si="26"/>
        <v>78030</v>
      </c>
      <c r="I380" s="11">
        <f t="shared" si="27"/>
        <v>78030</v>
      </c>
      <c r="J380" s="11">
        <f t="shared" si="28"/>
        <v>78030</v>
      </c>
      <c r="K380" s="11">
        <v>0</v>
      </c>
      <c r="L380" s="12">
        <f t="shared" si="29"/>
        <v>234090</v>
      </c>
    </row>
    <row r="381" spans="1:12" x14ac:dyDescent="0.2">
      <c r="H381" s="11"/>
      <c r="I381" s="12"/>
      <c r="J381" s="12"/>
      <c r="K381" s="12"/>
    </row>
    <row r="382" spans="1:12" x14ac:dyDescent="0.2">
      <c r="H382" s="16">
        <f>SUM(H2:H380)</f>
        <v>18673350.245161194</v>
      </c>
      <c r="I382" s="16">
        <f>SUM(I2:I380)</f>
        <v>14743808.467339497</v>
      </c>
      <c r="J382" s="16">
        <f>SUM(J2:J380)</f>
        <v>12068746.078297798</v>
      </c>
      <c r="K382" s="16">
        <f>SUM(K2:K380)</f>
        <v>4534527.4204091998</v>
      </c>
      <c r="L382" s="16">
        <f>SUM(H382:K382)</f>
        <v>50020432.211207688</v>
      </c>
    </row>
    <row r="383" spans="1:12" x14ac:dyDescent="0.2">
      <c r="H383" s="13"/>
      <c r="I383" s="14"/>
      <c r="J383" s="15"/>
    </row>
  </sheetData>
  <autoFilter ref="A1:K1" xr:uid="{00000000-0001-0000-0000-000000000000}"/>
  <sortState xmlns:xlrd2="http://schemas.microsoft.com/office/spreadsheetml/2017/richdata2" ref="A2:R380">
    <sortCondition ref="B2:B38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9B6977310354AA03AAE3ED2A97E19" ma:contentTypeVersion="9" ma:contentTypeDescription="Create a new document." ma:contentTypeScope="" ma:versionID="6bd52834f6bc83c13818aeb192f909a2">
  <xsd:schema xmlns:xsd="http://www.w3.org/2001/XMLSchema" xmlns:xs="http://www.w3.org/2001/XMLSchema" xmlns:p="http://schemas.microsoft.com/office/2006/metadata/properties" xmlns:ns2="bfd0eb98-df6f-45ce-9d34-126ae45a8f17" xmlns:ns3="f6bfcbc9-5b24-4ae5-96de-729e402c5ea5" targetNamespace="http://schemas.microsoft.com/office/2006/metadata/properties" ma:root="true" ma:fieldsID="17629511cfeb3b69397e734ff781dcdc" ns2:_="" ns3:_="">
    <xsd:import namespace="bfd0eb98-df6f-45ce-9d34-126ae45a8f17"/>
    <xsd:import namespace="f6bfcbc9-5b24-4ae5-96de-729e402c5e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d0eb98-df6f-45ce-9d34-126ae45a8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fcbc9-5b24-4ae5-96de-729e402c5e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bfcbc9-5b24-4ae5-96de-729e402c5ea5">
      <UserInfo>
        <DisplayName>Long, James</DisplayName>
        <AccountId>79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3FF3DF-273F-4C5C-9E66-83166FC90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d0eb98-df6f-45ce-9d34-126ae45a8f17"/>
    <ds:schemaRef ds:uri="f6bfcbc9-5b24-4ae5-96de-729e402c5e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C9BEA-7FCC-4709-BDB4-8791A9C865D9}">
  <ds:schemaRefs>
    <ds:schemaRef ds:uri="http://schemas.microsoft.com/office/2006/documentManagement/types"/>
    <ds:schemaRef ds:uri="http://purl.org/dc/elements/1.1/"/>
    <ds:schemaRef ds:uri="bfd0eb98-df6f-45ce-9d34-126ae45a8f17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f6bfcbc9-5b24-4ae5-96de-729e402c5ea5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64C2086-1734-4942-9FE3-03A7AE18E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Long, James</dc:creator>
  <cp:keywords/>
  <dc:description/>
  <cp:lastModifiedBy>Doug Palmer</cp:lastModifiedBy>
  <cp:revision/>
  <dcterms:created xsi:type="dcterms:W3CDTF">2021-11-16T12:59:47Z</dcterms:created>
  <dcterms:modified xsi:type="dcterms:W3CDTF">2022-01-27T14:27:03Z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0x01010089A9B6977310354AA03AAE3ED2A97E19</vt:lpwstr>
  </property>
</Properties>
</file>