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schoolboards-my.sharepoint.com/personal/npiscitani_ohioschoolboards_org/Documents/The Link/February/"/>
    </mc:Choice>
  </mc:AlternateContent>
  <xr:revisionPtr revIDLastSave="0" documentId="8_{4F8BB3C7-98C3-534F-96C9-0EB4F21909C5}" xr6:coauthVersionLast="46" xr6:coauthVersionMax="46" xr10:uidLastSave="{00000000-0000-0000-0000-000000000000}"/>
  <bookViews>
    <workbookView xWindow="0" yWindow="460" windowWidth="33600" windowHeight="19320" xr2:uid="{2CDDB8C0-6942-4375-8BA0-9B47B14F74AE}"/>
  </bookViews>
  <sheets>
    <sheet name="Revised FY21 Reductions" sheetId="2" r:id="rId1"/>
  </sheets>
  <definedNames>
    <definedName name="_xlnm._FilterDatabase" localSheetId="0" hidden="1">'Revised FY21 Reductions'!$A$2:$J$610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3" i="2"/>
  <c r="F613" i="2"/>
  <c r="D613" i="2"/>
  <c r="G613" i="2" l="1"/>
  <c r="H606" i="2" l="1"/>
  <c r="I606" i="2" s="1"/>
  <c r="K606" i="2" s="1"/>
  <c r="H438" i="2"/>
  <c r="I438" i="2" s="1"/>
  <c r="K438" i="2" s="1"/>
  <c r="H592" i="2"/>
  <c r="I592" i="2" s="1"/>
  <c r="K592" i="2" s="1"/>
  <c r="H560" i="2"/>
  <c r="I560" i="2" s="1"/>
  <c r="K560" i="2" s="1"/>
  <c r="H528" i="2"/>
  <c r="I528" i="2" s="1"/>
  <c r="K528" i="2" s="1"/>
  <c r="H496" i="2"/>
  <c r="I496" i="2" s="1"/>
  <c r="K496" i="2" s="1"/>
  <c r="H464" i="2"/>
  <c r="I464" i="2" s="1"/>
  <c r="K464" i="2" s="1"/>
  <c r="H432" i="2"/>
  <c r="I432" i="2" s="1"/>
  <c r="K432" i="2" s="1"/>
  <c r="H400" i="2"/>
  <c r="I400" i="2" s="1"/>
  <c r="K400" i="2" s="1"/>
  <c r="H368" i="2"/>
  <c r="I368" i="2" s="1"/>
  <c r="K368" i="2" s="1"/>
  <c r="H336" i="2"/>
  <c r="I336" i="2" s="1"/>
  <c r="K336" i="2" s="1"/>
  <c r="H304" i="2"/>
  <c r="I304" i="2" s="1"/>
  <c r="K304" i="2" s="1"/>
  <c r="H272" i="2"/>
  <c r="I272" i="2" s="1"/>
  <c r="K272" i="2" s="1"/>
  <c r="H240" i="2"/>
  <c r="I240" i="2" s="1"/>
  <c r="K240" i="2" s="1"/>
  <c r="H208" i="2"/>
  <c r="I208" i="2" s="1"/>
  <c r="K208" i="2" s="1"/>
  <c r="H176" i="2"/>
  <c r="I176" i="2" s="1"/>
  <c r="K176" i="2" s="1"/>
  <c r="H144" i="2"/>
  <c r="I144" i="2" s="1"/>
  <c r="K144" i="2" s="1"/>
  <c r="H112" i="2"/>
  <c r="I112" i="2" s="1"/>
  <c r="K112" i="2" s="1"/>
  <c r="H80" i="2"/>
  <c r="I80" i="2" s="1"/>
  <c r="K80" i="2" s="1"/>
  <c r="H48" i="2"/>
  <c r="I48" i="2" s="1"/>
  <c r="K48" i="2" s="1"/>
  <c r="H16" i="2"/>
  <c r="I16" i="2" s="1"/>
  <c r="K16" i="2" s="1"/>
  <c r="H591" i="2"/>
  <c r="I591" i="2" s="1"/>
  <c r="K591" i="2" s="1"/>
  <c r="H559" i="2"/>
  <c r="I559" i="2" s="1"/>
  <c r="K559" i="2" s="1"/>
  <c r="H527" i="2"/>
  <c r="I527" i="2" s="1"/>
  <c r="K527" i="2" s="1"/>
  <c r="H495" i="2"/>
  <c r="I495" i="2" s="1"/>
  <c r="K495" i="2" s="1"/>
  <c r="H463" i="2"/>
  <c r="I463" i="2" s="1"/>
  <c r="K463" i="2" s="1"/>
  <c r="H431" i="2"/>
  <c r="I431" i="2" s="1"/>
  <c r="K431" i="2" s="1"/>
  <c r="H399" i="2"/>
  <c r="I399" i="2" s="1"/>
  <c r="K399" i="2" s="1"/>
  <c r="H367" i="2"/>
  <c r="I367" i="2" s="1"/>
  <c r="K367" i="2" s="1"/>
  <c r="H335" i="2"/>
  <c r="I335" i="2" s="1"/>
  <c r="K335" i="2" s="1"/>
  <c r="H303" i="2"/>
  <c r="I303" i="2" s="1"/>
  <c r="K303" i="2" s="1"/>
  <c r="H271" i="2"/>
  <c r="I271" i="2" s="1"/>
  <c r="K271" i="2" s="1"/>
  <c r="H239" i="2"/>
  <c r="I239" i="2" s="1"/>
  <c r="K239" i="2" s="1"/>
  <c r="H207" i="2"/>
  <c r="I207" i="2" s="1"/>
  <c r="K207" i="2" s="1"/>
  <c r="H175" i="2"/>
  <c r="I175" i="2" s="1"/>
  <c r="K175" i="2" s="1"/>
  <c r="H143" i="2"/>
  <c r="I143" i="2" s="1"/>
  <c r="K143" i="2" s="1"/>
  <c r="H111" i="2"/>
  <c r="I111" i="2" s="1"/>
  <c r="K111" i="2" s="1"/>
  <c r="H79" i="2"/>
  <c r="I79" i="2" s="1"/>
  <c r="K79" i="2" s="1"/>
  <c r="H47" i="2"/>
  <c r="I47" i="2" s="1"/>
  <c r="K47" i="2" s="1"/>
  <c r="H15" i="2"/>
  <c r="I15" i="2" s="1"/>
  <c r="K15" i="2" s="1"/>
  <c r="H470" i="2"/>
  <c r="I470" i="2" s="1"/>
  <c r="K470" i="2" s="1"/>
  <c r="H326" i="2"/>
  <c r="I326" i="2" s="1"/>
  <c r="K326" i="2" s="1"/>
  <c r="H206" i="2"/>
  <c r="I206" i="2" s="1"/>
  <c r="K206" i="2" s="1"/>
  <c r="H78" i="2"/>
  <c r="I78" i="2" s="1"/>
  <c r="K78" i="2" s="1"/>
  <c r="H549" i="2"/>
  <c r="I549" i="2" s="1"/>
  <c r="K549" i="2" s="1"/>
  <c r="H357" i="2"/>
  <c r="I357" i="2" s="1"/>
  <c r="K357" i="2" s="1"/>
  <c r="H165" i="2"/>
  <c r="I165" i="2" s="1"/>
  <c r="K165" i="2" s="1"/>
  <c r="H446" i="2"/>
  <c r="I446" i="2" s="1"/>
  <c r="K446" i="2" s="1"/>
  <c r="H246" i="2"/>
  <c r="I246" i="2" s="1"/>
  <c r="K246" i="2" s="1"/>
  <c r="H6" i="2"/>
  <c r="I6" i="2" s="1"/>
  <c r="K6" i="2" s="1"/>
  <c r="H453" i="2"/>
  <c r="I453" i="2" s="1"/>
  <c r="K453" i="2" s="1"/>
  <c r="H285" i="2"/>
  <c r="I285" i="2" s="1"/>
  <c r="K285" i="2" s="1"/>
  <c r="H13" i="2"/>
  <c r="I13" i="2" s="1"/>
  <c r="K13" i="2" s="1"/>
  <c r="H556" i="2"/>
  <c r="I556" i="2" s="1"/>
  <c r="K556" i="2" s="1"/>
  <c r="H524" i="2"/>
  <c r="I524" i="2" s="1"/>
  <c r="K524" i="2" s="1"/>
  <c r="H492" i="2"/>
  <c r="I492" i="2" s="1"/>
  <c r="K492" i="2" s="1"/>
  <c r="H460" i="2"/>
  <c r="I460" i="2" s="1"/>
  <c r="K460" i="2" s="1"/>
  <c r="H428" i="2"/>
  <c r="I428" i="2" s="1"/>
  <c r="K428" i="2" s="1"/>
  <c r="H396" i="2"/>
  <c r="I396" i="2" s="1"/>
  <c r="K396" i="2" s="1"/>
  <c r="H364" i="2"/>
  <c r="I364" i="2" s="1"/>
  <c r="K364" i="2" s="1"/>
  <c r="H332" i="2"/>
  <c r="I332" i="2" s="1"/>
  <c r="K332" i="2" s="1"/>
  <c r="H300" i="2"/>
  <c r="I300" i="2" s="1"/>
  <c r="K300" i="2" s="1"/>
  <c r="H268" i="2"/>
  <c r="I268" i="2" s="1"/>
  <c r="K268" i="2" s="1"/>
  <c r="H236" i="2"/>
  <c r="I236" i="2" s="1"/>
  <c r="K236" i="2" s="1"/>
  <c r="H204" i="2"/>
  <c r="I204" i="2" s="1"/>
  <c r="K204" i="2" s="1"/>
  <c r="H172" i="2"/>
  <c r="I172" i="2" s="1"/>
  <c r="K172" i="2" s="1"/>
  <c r="H140" i="2"/>
  <c r="I140" i="2" s="1"/>
  <c r="K140" i="2" s="1"/>
  <c r="H108" i="2"/>
  <c r="I108" i="2" s="1"/>
  <c r="K108" i="2" s="1"/>
  <c r="H76" i="2"/>
  <c r="I76" i="2" s="1"/>
  <c r="K76" i="2" s="1"/>
  <c r="H44" i="2"/>
  <c r="I44" i="2" s="1"/>
  <c r="K44" i="2" s="1"/>
  <c r="H12" i="2"/>
  <c r="I12" i="2" s="1"/>
  <c r="K12" i="2" s="1"/>
  <c r="H550" i="2"/>
  <c r="I550" i="2" s="1"/>
  <c r="K550" i="2" s="1"/>
  <c r="H350" i="2"/>
  <c r="I350" i="2" s="1"/>
  <c r="K350" i="2" s="1"/>
  <c r="H533" i="2"/>
  <c r="I533" i="2" s="1"/>
  <c r="K533" i="2" s="1"/>
  <c r="H429" i="2"/>
  <c r="I429" i="2" s="1"/>
  <c r="K429" i="2" s="1"/>
  <c r="H317" i="2"/>
  <c r="I317" i="2" s="1"/>
  <c r="K317" i="2" s="1"/>
  <c r="H237" i="2"/>
  <c r="I237" i="2" s="1"/>
  <c r="K237" i="2" s="1"/>
  <c r="H173" i="2"/>
  <c r="I173" i="2" s="1"/>
  <c r="K173" i="2" s="1"/>
  <c r="H117" i="2"/>
  <c r="I117" i="2" s="1"/>
  <c r="K117" i="2" s="1"/>
  <c r="H77" i="2"/>
  <c r="I77" i="2" s="1"/>
  <c r="K77" i="2" s="1"/>
  <c r="H45" i="2"/>
  <c r="I45" i="2" s="1"/>
  <c r="K45" i="2" s="1"/>
  <c r="H596" i="2"/>
  <c r="I596" i="2" s="1"/>
  <c r="K596" i="2" s="1"/>
  <c r="H603" i="2"/>
  <c r="I603" i="2" s="1"/>
  <c r="K603" i="2" s="1"/>
  <c r="H571" i="2"/>
  <c r="I571" i="2" s="1"/>
  <c r="K571" i="2" s="1"/>
  <c r="H539" i="2"/>
  <c r="I539" i="2" s="1"/>
  <c r="K539" i="2" s="1"/>
  <c r="H574" i="2"/>
  <c r="I574" i="2" s="1"/>
  <c r="K574" i="2" s="1"/>
  <c r="H310" i="2"/>
  <c r="I310" i="2" s="1"/>
  <c r="K310" i="2" s="1"/>
  <c r="H584" i="2"/>
  <c r="I584" i="2" s="1"/>
  <c r="K584" i="2" s="1"/>
  <c r="H552" i="2"/>
  <c r="I552" i="2" s="1"/>
  <c r="K552" i="2" s="1"/>
  <c r="H520" i="2"/>
  <c r="I520" i="2" s="1"/>
  <c r="K520" i="2" s="1"/>
  <c r="H488" i="2"/>
  <c r="I488" i="2" s="1"/>
  <c r="K488" i="2" s="1"/>
  <c r="H456" i="2"/>
  <c r="I456" i="2" s="1"/>
  <c r="K456" i="2" s="1"/>
  <c r="H424" i="2"/>
  <c r="I424" i="2" s="1"/>
  <c r="K424" i="2" s="1"/>
  <c r="H392" i="2"/>
  <c r="I392" i="2" s="1"/>
  <c r="K392" i="2" s="1"/>
  <c r="H360" i="2"/>
  <c r="I360" i="2" s="1"/>
  <c r="K360" i="2" s="1"/>
  <c r="H328" i="2"/>
  <c r="I328" i="2" s="1"/>
  <c r="K328" i="2" s="1"/>
  <c r="H296" i="2"/>
  <c r="I296" i="2" s="1"/>
  <c r="K296" i="2" s="1"/>
  <c r="H264" i="2"/>
  <c r="I264" i="2" s="1"/>
  <c r="K264" i="2" s="1"/>
  <c r="H232" i="2"/>
  <c r="I232" i="2" s="1"/>
  <c r="K232" i="2" s="1"/>
  <c r="H200" i="2"/>
  <c r="I200" i="2" s="1"/>
  <c r="K200" i="2" s="1"/>
  <c r="H168" i="2"/>
  <c r="I168" i="2" s="1"/>
  <c r="K168" i="2" s="1"/>
  <c r="H136" i="2"/>
  <c r="I136" i="2" s="1"/>
  <c r="K136" i="2" s="1"/>
  <c r="H104" i="2"/>
  <c r="I104" i="2" s="1"/>
  <c r="K104" i="2" s="1"/>
  <c r="H72" i="2"/>
  <c r="I72" i="2" s="1"/>
  <c r="K72" i="2" s="1"/>
  <c r="H40" i="2"/>
  <c r="I40" i="2" s="1"/>
  <c r="K40" i="2" s="1"/>
  <c r="H8" i="2"/>
  <c r="I8" i="2" s="1"/>
  <c r="K8" i="2" s="1"/>
  <c r="H583" i="2"/>
  <c r="I583" i="2" s="1"/>
  <c r="K583" i="2" s="1"/>
  <c r="H551" i="2"/>
  <c r="I551" i="2" s="1"/>
  <c r="K551" i="2" s="1"/>
  <c r="H519" i="2"/>
  <c r="I519" i="2" s="1"/>
  <c r="K519" i="2" s="1"/>
  <c r="H487" i="2"/>
  <c r="I487" i="2" s="1"/>
  <c r="K487" i="2" s="1"/>
  <c r="H455" i="2"/>
  <c r="I455" i="2" s="1"/>
  <c r="K455" i="2" s="1"/>
  <c r="H423" i="2"/>
  <c r="I423" i="2" s="1"/>
  <c r="K423" i="2" s="1"/>
  <c r="H391" i="2"/>
  <c r="I391" i="2" s="1"/>
  <c r="K391" i="2" s="1"/>
  <c r="H359" i="2"/>
  <c r="I359" i="2" s="1"/>
  <c r="K359" i="2" s="1"/>
  <c r="H327" i="2"/>
  <c r="I327" i="2" s="1"/>
  <c r="K327" i="2" s="1"/>
  <c r="H295" i="2"/>
  <c r="I295" i="2" s="1"/>
  <c r="K295" i="2" s="1"/>
  <c r="H263" i="2"/>
  <c r="I263" i="2" s="1"/>
  <c r="K263" i="2" s="1"/>
  <c r="H231" i="2"/>
  <c r="I231" i="2" s="1"/>
  <c r="K231" i="2" s="1"/>
  <c r="H199" i="2"/>
  <c r="I199" i="2" s="1"/>
  <c r="K199" i="2" s="1"/>
  <c r="H167" i="2"/>
  <c r="I167" i="2" s="1"/>
  <c r="K167" i="2" s="1"/>
  <c r="H135" i="2"/>
  <c r="I135" i="2" s="1"/>
  <c r="K135" i="2" s="1"/>
  <c r="H103" i="2"/>
  <c r="I103" i="2" s="1"/>
  <c r="K103" i="2" s="1"/>
  <c r="H71" i="2"/>
  <c r="I71" i="2" s="1"/>
  <c r="K71" i="2" s="1"/>
  <c r="H39" i="2"/>
  <c r="I39" i="2" s="1"/>
  <c r="K39" i="2" s="1"/>
  <c r="H7" i="2"/>
  <c r="I7" i="2" s="1"/>
  <c r="K7" i="2" s="1"/>
  <c r="H430" i="2"/>
  <c r="I430" i="2" s="1"/>
  <c r="K430" i="2" s="1"/>
  <c r="H294" i="2"/>
  <c r="I294" i="2" s="1"/>
  <c r="K294" i="2" s="1"/>
  <c r="H174" i="2"/>
  <c r="I174" i="2" s="1"/>
  <c r="K174" i="2" s="1"/>
  <c r="H62" i="2"/>
  <c r="I62" i="2" s="1"/>
  <c r="K62" i="2" s="1"/>
  <c r="H493" i="2"/>
  <c r="I493" i="2" s="1"/>
  <c r="K493" i="2" s="1"/>
  <c r="H309" i="2"/>
  <c r="I309" i="2" s="1"/>
  <c r="K309" i="2" s="1"/>
  <c r="H85" i="2"/>
  <c r="I85" i="2" s="1"/>
  <c r="K85" i="2" s="1"/>
  <c r="H390" i="2"/>
  <c r="I390" i="2" s="1"/>
  <c r="K390" i="2" s="1"/>
  <c r="H198" i="2"/>
  <c r="I198" i="2" s="1"/>
  <c r="K198" i="2" s="1"/>
  <c r="H581" i="2"/>
  <c r="I581" i="2" s="1"/>
  <c r="K581" i="2" s="1"/>
  <c r="H413" i="2"/>
  <c r="I413" i="2" s="1"/>
  <c r="K413" i="2" s="1"/>
  <c r="H245" i="2"/>
  <c r="I245" i="2" s="1"/>
  <c r="K245" i="2" s="1"/>
  <c r="H604" i="2"/>
  <c r="I604" i="2" s="1"/>
  <c r="K604" i="2" s="1"/>
  <c r="H548" i="2"/>
  <c r="I548" i="2" s="1"/>
  <c r="K548" i="2" s="1"/>
  <c r="H516" i="2"/>
  <c r="I516" i="2" s="1"/>
  <c r="K516" i="2" s="1"/>
  <c r="H484" i="2"/>
  <c r="I484" i="2" s="1"/>
  <c r="K484" i="2" s="1"/>
  <c r="H452" i="2"/>
  <c r="I452" i="2" s="1"/>
  <c r="K452" i="2" s="1"/>
  <c r="H420" i="2"/>
  <c r="I420" i="2" s="1"/>
  <c r="K420" i="2" s="1"/>
  <c r="H388" i="2"/>
  <c r="I388" i="2" s="1"/>
  <c r="K388" i="2" s="1"/>
  <c r="H356" i="2"/>
  <c r="I356" i="2" s="1"/>
  <c r="K356" i="2" s="1"/>
  <c r="H324" i="2"/>
  <c r="I324" i="2" s="1"/>
  <c r="K324" i="2" s="1"/>
  <c r="H292" i="2"/>
  <c r="I292" i="2" s="1"/>
  <c r="K292" i="2" s="1"/>
  <c r="H260" i="2"/>
  <c r="I260" i="2" s="1"/>
  <c r="K260" i="2" s="1"/>
  <c r="H534" i="2"/>
  <c r="I534" i="2" s="1"/>
  <c r="K534" i="2" s="1"/>
  <c r="H608" i="2"/>
  <c r="I608" i="2" s="1"/>
  <c r="K608" i="2" s="1"/>
  <c r="H576" i="2"/>
  <c r="I576" i="2" s="1"/>
  <c r="K576" i="2" s="1"/>
  <c r="H544" i="2"/>
  <c r="I544" i="2" s="1"/>
  <c r="K544" i="2" s="1"/>
  <c r="H512" i="2"/>
  <c r="I512" i="2" s="1"/>
  <c r="K512" i="2" s="1"/>
  <c r="H480" i="2"/>
  <c r="I480" i="2" s="1"/>
  <c r="K480" i="2" s="1"/>
  <c r="H448" i="2"/>
  <c r="I448" i="2" s="1"/>
  <c r="K448" i="2" s="1"/>
  <c r="H416" i="2"/>
  <c r="I416" i="2" s="1"/>
  <c r="K416" i="2" s="1"/>
  <c r="H384" i="2"/>
  <c r="I384" i="2" s="1"/>
  <c r="K384" i="2" s="1"/>
  <c r="H352" i="2"/>
  <c r="I352" i="2" s="1"/>
  <c r="K352" i="2" s="1"/>
  <c r="H320" i="2"/>
  <c r="I320" i="2" s="1"/>
  <c r="K320" i="2" s="1"/>
  <c r="H288" i="2"/>
  <c r="I288" i="2" s="1"/>
  <c r="K288" i="2" s="1"/>
  <c r="H256" i="2"/>
  <c r="I256" i="2" s="1"/>
  <c r="K256" i="2" s="1"/>
  <c r="H224" i="2"/>
  <c r="I224" i="2" s="1"/>
  <c r="K224" i="2" s="1"/>
  <c r="H192" i="2"/>
  <c r="I192" i="2" s="1"/>
  <c r="K192" i="2" s="1"/>
  <c r="H160" i="2"/>
  <c r="I160" i="2" s="1"/>
  <c r="K160" i="2" s="1"/>
  <c r="H128" i="2"/>
  <c r="I128" i="2" s="1"/>
  <c r="K128" i="2" s="1"/>
  <c r="H96" i="2"/>
  <c r="I96" i="2" s="1"/>
  <c r="K96" i="2" s="1"/>
  <c r="H64" i="2"/>
  <c r="I64" i="2" s="1"/>
  <c r="K64" i="2" s="1"/>
  <c r="H32" i="2"/>
  <c r="I32" i="2" s="1"/>
  <c r="K32" i="2" s="1"/>
  <c r="H607" i="2"/>
  <c r="I607" i="2" s="1"/>
  <c r="K607" i="2" s="1"/>
  <c r="H575" i="2"/>
  <c r="I575" i="2" s="1"/>
  <c r="K575" i="2" s="1"/>
  <c r="H543" i="2"/>
  <c r="I543" i="2" s="1"/>
  <c r="K543" i="2" s="1"/>
  <c r="H511" i="2"/>
  <c r="I511" i="2" s="1"/>
  <c r="K511" i="2" s="1"/>
  <c r="H479" i="2"/>
  <c r="I479" i="2" s="1"/>
  <c r="K479" i="2" s="1"/>
  <c r="H447" i="2"/>
  <c r="I447" i="2" s="1"/>
  <c r="K447" i="2" s="1"/>
  <c r="H415" i="2"/>
  <c r="I415" i="2" s="1"/>
  <c r="K415" i="2" s="1"/>
  <c r="H383" i="2"/>
  <c r="I383" i="2" s="1"/>
  <c r="K383" i="2" s="1"/>
  <c r="H351" i="2"/>
  <c r="I351" i="2" s="1"/>
  <c r="K351" i="2" s="1"/>
  <c r="H319" i="2"/>
  <c r="I319" i="2" s="1"/>
  <c r="K319" i="2" s="1"/>
  <c r="H287" i="2"/>
  <c r="I287" i="2" s="1"/>
  <c r="K287" i="2" s="1"/>
  <c r="H255" i="2"/>
  <c r="I255" i="2" s="1"/>
  <c r="K255" i="2" s="1"/>
  <c r="H223" i="2"/>
  <c r="I223" i="2" s="1"/>
  <c r="K223" i="2" s="1"/>
  <c r="H191" i="2"/>
  <c r="I191" i="2" s="1"/>
  <c r="K191" i="2" s="1"/>
  <c r="H159" i="2"/>
  <c r="I159" i="2" s="1"/>
  <c r="K159" i="2" s="1"/>
  <c r="H127" i="2"/>
  <c r="I127" i="2" s="1"/>
  <c r="K127" i="2" s="1"/>
  <c r="H95" i="2"/>
  <c r="I95" i="2" s="1"/>
  <c r="K95" i="2" s="1"/>
  <c r="H63" i="2"/>
  <c r="I63" i="2" s="1"/>
  <c r="K63" i="2" s="1"/>
  <c r="H31" i="2"/>
  <c r="I31" i="2" s="1"/>
  <c r="K31" i="2" s="1"/>
  <c r="H590" i="2"/>
  <c r="I590" i="2" s="1"/>
  <c r="K590" i="2" s="1"/>
  <c r="H398" i="2"/>
  <c r="I398" i="2" s="1"/>
  <c r="K398" i="2" s="1"/>
  <c r="H262" i="2"/>
  <c r="I262" i="2" s="1"/>
  <c r="K262" i="2" s="1"/>
  <c r="H134" i="2"/>
  <c r="I134" i="2" s="1"/>
  <c r="K134" i="2" s="1"/>
  <c r="H46" i="2"/>
  <c r="I46" i="2" s="1"/>
  <c r="K46" i="2" s="1"/>
  <c r="H445" i="2"/>
  <c r="I445" i="2" s="1"/>
  <c r="K445" i="2" s="1"/>
  <c r="H269" i="2"/>
  <c r="I269" i="2" s="1"/>
  <c r="K269" i="2" s="1"/>
  <c r="H542" i="2"/>
  <c r="I542" i="2" s="1"/>
  <c r="K542" i="2" s="1"/>
  <c r="H342" i="2"/>
  <c r="I342" i="2" s="1"/>
  <c r="K342" i="2" s="1"/>
  <c r="H158" i="2"/>
  <c r="I158" i="2" s="1"/>
  <c r="K158" i="2" s="1"/>
  <c r="H541" i="2"/>
  <c r="I541" i="2" s="1"/>
  <c r="K541" i="2" s="1"/>
  <c r="H373" i="2"/>
  <c r="I373" i="2" s="1"/>
  <c r="K373" i="2" s="1"/>
  <c r="H197" i="2"/>
  <c r="I197" i="2" s="1"/>
  <c r="K197" i="2" s="1"/>
  <c r="H588" i="2"/>
  <c r="I588" i="2" s="1"/>
  <c r="K588" i="2" s="1"/>
  <c r="H540" i="2"/>
  <c r="I540" i="2" s="1"/>
  <c r="K540" i="2" s="1"/>
  <c r="H508" i="2"/>
  <c r="I508" i="2" s="1"/>
  <c r="K508" i="2" s="1"/>
  <c r="H476" i="2"/>
  <c r="I476" i="2" s="1"/>
  <c r="K476" i="2" s="1"/>
  <c r="H444" i="2"/>
  <c r="I444" i="2" s="1"/>
  <c r="K444" i="2" s="1"/>
  <c r="H412" i="2"/>
  <c r="I412" i="2" s="1"/>
  <c r="K412" i="2" s="1"/>
  <c r="H380" i="2"/>
  <c r="I380" i="2" s="1"/>
  <c r="K380" i="2" s="1"/>
  <c r="H348" i="2"/>
  <c r="I348" i="2" s="1"/>
  <c r="K348" i="2" s="1"/>
  <c r="H316" i="2"/>
  <c r="I316" i="2" s="1"/>
  <c r="K316" i="2" s="1"/>
  <c r="H284" i="2"/>
  <c r="I284" i="2" s="1"/>
  <c r="K284" i="2" s="1"/>
  <c r="H252" i="2"/>
  <c r="I252" i="2" s="1"/>
  <c r="K252" i="2" s="1"/>
  <c r="H220" i="2"/>
  <c r="I220" i="2" s="1"/>
  <c r="K220" i="2" s="1"/>
  <c r="H188" i="2"/>
  <c r="I188" i="2" s="1"/>
  <c r="K188" i="2" s="1"/>
  <c r="H156" i="2"/>
  <c r="I156" i="2" s="1"/>
  <c r="K156" i="2" s="1"/>
  <c r="H124" i="2"/>
  <c r="I124" i="2" s="1"/>
  <c r="K124" i="2" s="1"/>
  <c r="H92" i="2"/>
  <c r="I92" i="2" s="1"/>
  <c r="K92" i="2" s="1"/>
  <c r="H60" i="2"/>
  <c r="I60" i="2" s="1"/>
  <c r="K60" i="2" s="1"/>
  <c r="H28" i="2"/>
  <c r="I28" i="2" s="1"/>
  <c r="K28" i="2" s="1"/>
  <c r="H598" i="2"/>
  <c r="I598" i="2" s="1"/>
  <c r="K598" i="2" s="1"/>
  <c r="H478" i="2"/>
  <c r="I478" i="2" s="1"/>
  <c r="K478" i="2" s="1"/>
  <c r="H589" i="2"/>
  <c r="I589" i="2" s="1"/>
  <c r="K589" i="2" s="1"/>
  <c r="H485" i="2"/>
  <c r="I485" i="2" s="1"/>
  <c r="K485" i="2" s="1"/>
  <c r="H365" i="2"/>
  <c r="I365" i="2" s="1"/>
  <c r="K365" i="2" s="1"/>
  <c r="H277" i="2"/>
  <c r="I277" i="2" s="1"/>
  <c r="K277" i="2" s="1"/>
  <c r="H189" i="2"/>
  <c r="I189" i="2" s="1"/>
  <c r="K189" i="2" s="1"/>
  <c r="H133" i="2"/>
  <c r="I133" i="2" s="1"/>
  <c r="K133" i="2" s="1"/>
  <c r="H101" i="2"/>
  <c r="I101" i="2" s="1"/>
  <c r="K101" i="2" s="1"/>
  <c r="H61" i="2"/>
  <c r="I61" i="2" s="1"/>
  <c r="K61" i="2" s="1"/>
  <c r="H21" i="2"/>
  <c r="I21" i="2" s="1"/>
  <c r="K21" i="2" s="1"/>
  <c r="H564" i="2"/>
  <c r="I564" i="2" s="1"/>
  <c r="K564" i="2" s="1"/>
  <c r="H587" i="2"/>
  <c r="I587" i="2" s="1"/>
  <c r="K587" i="2" s="1"/>
  <c r="H555" i="2"/>
  <c r="I555" i="2" s="1"/>
  <c r="K555" i="2" s="1"/>
  <c r="H523" i="2"/>
  <c r="I523" i="2" s="1"/>
  <c r="K523" i="2" s="1"/>
  <c r="H343" i="2"/>
  <c r="I343" i="2" s="1"/>
  <c r="K343" i="2" s="1"/>
  <c r="H87" i="2"/>
  <c r="I87" i="2" s="1"/>
  <c r="K87" i="2" s="1"/>
  <c r="H502" i="2"/>
  <c r="I502" i="2" s="1"/>
  <c r="K502" i="2" s="1"/>
  <c r="H504" i="2"/>
  <c r="I504" i="2" s="1"/>
  <c r="K504" i="2" s="1"/>
  <c r="H376" i="2"/>
  <c r="I376" i="2" s="1"/>
  <c r="K376" i="2" s="1"/>
  <c r="H248" i="2"/>
  <c r="I248" i="2" s="1"/>
  <c r="K248" i="2" s="1"/>
  <c r="H120" i="2"/>
  <c r="I120" i="2" s="1"/>
  <c r="K120" i="2" s="1"/>
  <c r="H599" i="2"/>
  <c r="I599" i="2" s="1"/>
  <c r="K599" i="2" s="1"/>
  <c r="H503" i="2"/>
  <c r="I503" i="2" s="1"/>
  <c r="K503" i="2" s="1"/>
  <c r="H247" i="2"/>
  <c r="I247" i="2" s="1"/>
  <c r="K247" i="2" s="1"/>
  <c r="H518" i="2"/>
  <c r="I518" i="2" s="1"/>
  <c r="K518" i="2" s="1"/>
  <c r="H238" i="2"/>
  <c r="I238" i="2" s="1"/>
  <c r="K238" i="2" s="1"/>
  <c r="H22" i="2"/>
  <c r="I22" i="2" s="1"/>
  <c r="K22" i="2" s="1"/>
  <c r="H205" i="2"/>
  <c r="I205" i="2" s="1"/>
  <c r="K205" i="2" s="1"/>
  <c r="H286" i="2"/>
  <c r="I286" i="2" s="1"/>
  <c r="K286" i="2" s="1"/>
  <c r="H501" i="2"/>
  <c r="I501" i="2" s="1"/>
  <c r="K501" i="2" s="1"/>
  <c r="H141" i="2"/>
  <c r="I141" i="2" s="1"/>
  <c r="K141" i="2" s="1"/>
  <c r="H532" i="2"/>
  <c r="I532" i="2" s="1"/>
  <c r="K532" i="2" s="1"/>
  <c r="H468" i="2"/>
  <c r="I468" i="2" s="1"/>
  <c r="K468" i="2" s="1"/>
  <c r="H404" i="2"/>
  <c r="I404" i="2" s="1"/>
  <c r="K404" i="2" s="1"/>
  <c r="H244" i="2"/>
  <c r="I244" i="2" s="1"/>
  <c r="K244" i="2" s="1"/>
  <c r="H116" i="2"/>
  <c r="I116" i="2" s="1"/>
  <c r="K116" i="2" s="1"/>
  <c r="H582" i="2"/>
  <c r="I582" i="2" s="1"/>
  <c r="K582" i="2" s="1"/>
  <c r="H349" i="2"/>
  <c r="I349" i="2" s="1"/>
  <c r="K349" i="2" s="1"/>
  <c r="H93" i="2"/>
  <c r="I93" i="2" s="1"/>
  <c r="K93" i="2" s="1"/>
  <c r="H531" i="2"/>
  <c r="I531" i="2" s="1"/>
  <c r="K531" i="2" s="1"/>
  <c r="H499" i="2"/>
  <c r="I499" i="2" s="1"/>
  <c r="K499" i="2" s="1"/>
  <c r="H407" i="2"/>
  <c r="I407" i="2" s="1"/>
  <c r="K407" i="2" s="1"/>
  <c r="H151" i="2"/>
  <c r="I151" i="2" s="1"/>
  <c r="K151" i="2" s="1"/>
  <c r="H340" i="2"/>
  <c r="I340" i="2" s="1"/>
  <c r="K340" i="2" s="1"/>
  <c r="H196" i="2"/>
  <c r="I196" i="2" s="1"/>
  <c r="K196" i="2" s="1"/>
  <c r="H68" i="2"/>
  <c r="I68" i="2" s="1"/>
  <c r="K68" i="2" s="1"/>
  <c r="H597" i="2"/>
  <c r="I597" i="2" s="1"/>
  <c r="K597" i="2" s="1"/>
  <c r="H221" i="2"/>
  <c r="I221" i="2" s="1"/>
  <c r="K221" i="2" s="1"/>
  <c r="H37" i="2"/>
  <c r="I37" i="2" s="1"/>
  <c r="K37" i="2" s="1"/>
  <c r="H600" i="2"/>
  <c r="I600" i="2" s="1"/>
  <c r="K600" i="2" s="1"/>
  <c r="H472" i="2"/>
  <c r="I472" i="2" s="1"/>
  <c r="K472" i="2" s="1"/>
  <c r="H344" i="2"/>
  <c r="I344" i="2" s="1"/>
  <c r="K344" i="2" s="1"/>
  <c r="H216" i="2"/>
  <c r="I216" i="2" s="1"/>
  <c r="K216" i="2" s="1"/>
  <c r="H88" i="2"/>
  <c r="I88" i="2" s="1"/>
  <c r="K88" i="2" s="1"/>
  <c r="H567" i="2"/>
  <c r="I567" i="2" s="1"/>
  <c r="K567" i="2" s="1"/>
  <c r="H311" i="2"/>
  <c r="I311" i="2" s="1"/>
  <c r="K311" i="2" s="1"/>
  <c r="H55" i="2"/>
  <c r="I55" i="2" s="1"/>
  <c r="K55" i="2" s="1"/>
  <c r="H471" i="2"/>
  <c r="I471" i="2" s="1"/>
  <c r="K471" i="2" s="1"/>
  <c r="H215" i="2"/>
  <c r="I215" i="2" s="1"/>
  <c r="K215" i="2" s="1"/>
  <c r="H276" i="2"/>
  <c r="I276" i="2" s="1"/>
  <c r="K276" i="2" s="1"/>
  <c r="H228" i="2"/>
  <c r="I228" i="2" s="1"/>
  <c r="K228" i="2" s="1"/>
  <c r="H100" i="2"/>
  <c r="I100" i="2" s="1"/>
  <c r="K100" i="2" s="1"/>
  <c r="H526" i="2"/>
  <c r="I526" i="2" s="1"/>
  <c r="K526" i="2" s="1"/>
  <c r="H293" i="2"/>
  <c r="I293" i="2" s="1"/>
  <c r="K293" i="2" s="1"/>
  <c r="H69" i="2"/>
  <c r="I69" i="2" s="1"/>
  <c r="K69" i="2" s="1"/>
  <c r="H563" i="2"/>
  <c r="I563" i="2" s="1"/>
  <c r="K563" i="2" s="1"/>
  <c r="H323" i="2"/>
  <c r="I323" i="2" s="1"/>
  <c r="K323" i="2" s="1"/>
  <c r="H291" i="2"/>
  <c r="I291" i="2" s="1"/>
  <c r="K291" i="2" s="1"/>
  <c r="H259" i="2"/>
  <c r="I259" i="2" s="1"/>
  <c r="K259" i="2" s="1"/>
  <c r="H227" i="2"/>
  <c r="I227" i="2" s="1"/>
  <c r="K227" i="2" s="1"/>
  <c r="H195" i="2"/>
  <c r="I195" i="2" s="1"/>
  <c r="K195" i="2" s="1"/>
  <c r="H163" i="2"/>
  <c r="I163" i="2" s="1"/>
  <c r="K163" i="2" s="1"/>
  <c r="H131" i="2"/>
  <c r="I131" i="2" s="1"/>
  <c r="K131" i="2" s="1"/>
  <c r="H99" i="2"/>
  <c r="I99" i="2" s="1"/>
  <c r="K99" i="2" s="1"/>
  <c r="H67" i="2"/>
  <c r="I67" i="2" s="1"/>
  <c r="K67" i="2" s="1"/>
  <c r="H35" i="2"/>
  <c r="I35" i="2" s="1"/>
  <c r="K35" i="2" s="1"/>
  <c r="H426" i="2"/>
  <c r="I426" i="2" s="1"/>
  <c r="K426" i="2" s="1"/>
  <c r="H362" i="2"/>
  <c r="I362" i="2" s="1"/>
  <c r="K362" i="2" s="1"/>
  <c r="H234" i="2"/>
  <c r="I234" i="2" s="1"/>
  <c r="K234" i="2" s="1"/>
  <c r="H170" i="2"/>
  <c r="I170" i="2" s="1"/>
  <c r="K170" i="2" s="1"/>
  <c r="H568" i="2"/>
  <c r="I568" i="2" s="1"/>
  <c r="K568" i="2" s="1"/>
  <c r="H440" i="2"/>
  <c r="I440" i="2" s="1"/>
  <c r="K440" i="2" s="1"/>
  <c r="H312" i="2"/>
  <c r="I312" i="2" s="1"/>
  <c r="K312" i="2" s="1"/>
  <c r="H184" i="2"/>
  <c r="I184" i="2" s="1"/>
  <c r="K184" i="2" s="1"/>
  <c r="H56" i="2"/>
  <c r="I56" i="2" s="1"/>
  <c r="K56" i="2" s="1"/>
  <c r="H375" i="2"/>
  <c r="I375" i="2" s="1"/>
  <c r="K375" i="2" s="1"/>
  <c r="H119" i="2"/>
  <c r="I119" i="2" s="1"/>
  <c r="K119" i="2" s="1"/>
  <c r="H366" i="2"/>
  <c r="I366" i="2" s="1"/>
  <c r="K366" i="2" s="1"/>
  <c r="H118" i="2"/>
  <c r="I118" i="2" s="1"/>
  <c r="K118" i="2" s="1"/>
  <c r="H405" i="2"/>
  <c r="I405" i="2" s="1"/>
  <c r="K405" i="2" s="1"/>
  <c r="H486" i="2"/>
  <c r="I486" i="2" s="1"/>
  <c r="K486" i="2" s="1"/>
  <c r="H94" i="2"/>
  <c r="I94" i="2" s="1"/>
  <c r="K94" i="2" s="1"/>
  <c r="H333" i="2"/>
  <c r="I333" i="2" s="1"/>
  <c r="K333" i="2" s="1"/>
  <c r="H572" i="2"/>
  <c r="I572" i="2" s="1"/>
  <c r="K572" i="2" s="1"/>
  <c r="H500" i="2"/>
  <c r="I500" i="2" s="1"/>
  <c r="K500" i="2" s="1"/>
  <c r="H436" i="2"/>
  <c r="I436" i="2" s="1"/>
  <c r="K436" i="2" s="1"/>
  <c r="H372" i="2"/>
  <c r="I372" i="2" s="1"/>
  <c r="K372" i="2" s="1"/>
  <c r="H180" i="2"/>
  <c r="I180" i="2" s="1"/>
  <c r="K180" i="2" s="1"/>
  <c r="H52" i="2"/>
  <c r="I52" i="2" s="1"/>
  <c r="K52" i="2" s="1"/>
  <c r="H557" i="2"/>
  <c r="I557" i="2" s="1"/>
  <c r="K557" i="2" s="1"/>
  <c r="H181" i="2"/>
  <c r="I181" i="2" s="1"/>
  <c r="K181" i="2" s="1"/>
  <c r="H3" i="2"/>
  <c r="I3" i="2" s="1"/>
  <c r="H595" i="2"/>
  <c r="I595" i="2" s="1"/>
  <c r="K595" i="2" s="1"/>
  <c r="H515" i="2"/>
  <c r="I515" i="2" s="1"/>
  <c r="K515" i="2" s="1"/>
  <c r="H483" i="2"/>
  <c r="I483" i="2" s="1"/>
  <c r="K483" i="2" s="1"/>
  <c r="H451" i="2"/>
  <c r="I451" i="2" s="1"/>
  <c r="K451" i="2" s="1"/>
  <c r="H419" i="2"/>
  <c r="I419" i="2" s="1"/>
  <c r="K419" i="2" s="1"/>
  <c r="H387" i="2"/>
  <c r="I387" i="2" s="1"/>
  <c r="K387" i="2" s="1"/>
  <c r="H355" i="2"/>
  <c r="I355" i="2" s="1"/>
  <c r="K355" i="2" s="1"/>
  <c r="H566" i="2"/>
  <c r="I566" i="2" s="1"/>
  <c r="K566" i="2" s="1"/>
  <c r="H382" i="2"/>
  <c r="I382" i="2" s="1"/>
  <c r="K382" i="2" s="1"/>
  <c r="H278" i="2"/>
  <c r="I278" i="2" s="1"/>
  <c r="K278" i="2" s="1"/>
  <c r="H182" i="2"/>
  <c r="I182" i="2" s="1"/>
  <c r="K182" i="2" s="1"/>
  <c r="H110" i="2"/>
  <c r="I110" i="2" s="1"/>
  <c r="K110" i="2" s="1"/>
  <c r="H38" i="2"/>
  <c r="I38" i="2" s="1"/>
  <c r="K38" i="2" s="1"/>
  <c r="H469" i="2"/>
  <c r="I469" i="2" s="1"/>
  <c r="K469" i="2" s="1"/>
  <c r="H229" i="2"/>
  <c r="I229" i="2" s="1"/>
  <c r="K229" i="2" s="1"/>
  <c r="H562" i="2"/>
  <c r="I562" i="2" s="1"/>
  <c r="K562" i="2" s="1"/>
  <c r="H498" i="2"/>
  <c r="I498" i="2" s="1"/>
  <c r="K498" i="2" s="1"/>
  <c r="H458" i="2"/>
  <c r="I458" i="2" s="1"/>
  <c r="K458" i="2" s="1"/>
  <c r="H394" i="2"/>
  <c r="I394" i="2" s="1"/>
  <c r="K394" i="2" s="1"/>
  <c r="H330" i="2"/>
  <c r="I330" i="2" s="1"/>
  <c r="K330" i="2" s="1"/>
  <c r="H298" i="2"/>
  <c r="I298" i="2" s="1"/>
  <c r="K298" i="2" s="1"/>
  <c r="H266" i="2"/>
  <c r="I266" i="2" s="1"/>
  <c r="K266" i="2" s="1"/>
  <c r="H202" i="2"/>
  <c r="I202" i="2" s="1"/>
  <c r="K202" i="2" s="1"/>
  <c r="H535" i="2"/>
  <c r="I535" i="2" s="1"/>
  <c r="K535" i="2" s="1"/>
  <c r="H279" i="2"/>
  <c r="I279" i="2" s="1"/>
  <c r="K279" i="2" s="1"/>
  <c r="H23" i="2"/>
  <c r="I23" i="2" s="1"/>
  <c r="K23" i="2" s="1"/>
  <c r="H132" i="2"/>
  <c r="I132" i="2" s="1"/>
  <c r="K132" i="2" s="1"/>
  <c r="H4" i="2"/>
  <c r="I4" i="2" s="1"/>
  <c r="K4" i="2" s="1"/>
  <c r="H397" i="2"/>
  <c r="I397" i="2" s="1"/>
  <c r="K397" i="2" s="1"/>
  <c r="H109" i="2"/>
  <c r="I109" i="2" s="1"/>
  <c r="K109" i="2" s="1"/>
  <c r="H251" i="2"/>
  <c r="I251" i="2" s="1"/>
  <c r="K251" i="2" s="1"/>
  <c r="H187" i="2"/>
  <c r="I187" i="2" s="1"/>
  <c r="K187" i="2" s="1"/>
  <c r="H123" i="2"/>
  <c r="I123" i="2" s="1"/>
  <c r="K123" i="2" s="1"/>
  <c r="H59" i="2"/>
  <c r="I59" i="2" s="1"/>
  <c r="K59" i="2" s="1"/>
  <c r="H27" i="2"/>
  <c r="I27" i="2" s="1"/>
  <c r="K27" i="2" s="1"/>
  <c r="H258" i="2"/>
  <c r="I258" i="2" s="1"/>
  <c r="K258" i="2" s="1"/>
  <c r="H226" i="2"/>
  <c r="I226" i="2" s="1"/>
  <c r="K226" i="2" s="1"/>
  <c r="H194" i="2"/>
  <c r="I194" i="2" s="1"/>
  <c r="K194" i="2" s="1"/>
  <c r="H162" i="2"/>
  <c r="I162" i="2" s="1"/>
  <c r="K162" i="2" s="1"/>
  <c r="H130" i="2"/>
  <c r="I130" i="2" s="1"/>
  <c r="K130" i="2" s="1"/>
  <c r="H98" i="2"/>
  <c r="I98" i="2" s="1"/>
  <c r="K98" i="2" s="1"/>
  <c r="H66" i="2"/>
  <c r="I66" i="2" s="1"/>
  <c r="K66" i="2" s="1"/>
  <c r="H536" i="2"/>
  <c r="I536" i="2" s="1"/>
  <c r="K536" i="2" s="1"/>
  <c r="H308" i="2"/>
  <c r="I308" i="2" s="1"/>
  <c r="K308" i="2" s="1"/>
  <c r="H422" i="2"/>
  <c r="I422" i="2" s="1"/>
  <c r="K422" i="2" s="1"/>
  <c r="H491" i="2"/>
  <c r="I491" i="2" s="1"/>
  <c r="K491" i="2" s="1"/>
  <c r="H435" i="2"/>
  <c r="I435" i="2" s="1"/>
  <c r="K435" i="2" s="1"/>
  <c r="H379" i="2"/>
  <c r="I379" i="2" s="1"/>
  <c r="K379" i="2" s="1"/>
  <c r="H275" i="2"/>
  <c r="I275" i="2" s="1"/>
  <c r="K275" i="2" s="1"/>
  <c r="H222" i="2"/>
  <c r="I222" i="2" s="1"/>
  <c r="K222" i="2" s="1"/>
  <c r="H86" i="2"/>
  <c r="I86" i="2" s="1"/>
  <c r="K86" i="2" s="1"/>
  <c r="H386" i="2"/>
  <c r="I386" i="2" s="1"/>
  <c r="K386" i="2" s="1"/>
  <c r="H102" i="2"/>
  <c r="I102" i="2" s="1"/>
  <c r="K102" i="2" s="1"/>
  <c r="H506" i="2"/>
  <c r="I506" i="2" s="1"/>
  <c r="K506" i="2" s="1"/>
  <c r="H408" i="2"/>
  <c r="I408" i="2" s="1"/>
  <c r="K408" i="2" s="1"/>
  <c r="H183" i="2"/>
  <c r="I183" i="2" s="1"/>
  <c r="K183" i="2" s="1"/>
  <c r="H253" i="2"/>
  <c r="I253" i="2" s="1"/>
  <c r="K253" i="2" s="1"/>
  <c r="H579" i="2"/>
  <c r="I579" i="2" s="1"/>
  <c r="K579" i="2" s="1"/>
  <c r="H475" i="2"/>
  <c r="I475" i="2" s="1"/>
  <c r="K475" i="2" s="1"/>
  <c r="H331" i="2"/>
  <c r="I331" i="2" s="1"/>
  <c r="K331" i="2" s="1"/>
  <c r="H219" i="2"/>
  <c r="I219" i="2" s="1"/>
  <c r="K219" i="2" s="1"/>
  <c r="H171" i="2"/>
  <c r="I171" i="2" s="1"/>
  <c r="K171" i="2" s="1"/>
  <c r="H75" i="2"/>
  <c r="I75" i="2" s="1"/>
  <c r="K75" i="2" s="1"/>
  <c r="H358" i="2"/>
  <c r="I358" i="2" s="1"/>
  <c r="K358" i="2" s="1"/>
  <c r="H525" i="2"/>
  <c r="I525" i="2" s="1"/>
  <c r="K525" i="2" s="1"/>
  <c r="H610" i="2"/>
  <c r="I610" i="2" s="1"/>
  <c r="K610" i="2" s="1"/>
  <c r="H490" i="2"/>
  <c r="I490" i="2" s="1"/>
  <c r="K490" i="2" s="1"/>
  <c r="H338" i="2"/>
  <c r="I338" i="2" s="1"/>
  <c r="K338" i="2" s="1"/>
  <c r="H282" i="2"/>
  <c r="I282" i="2" s="1"/>
  <c r="K282" i="2" s="1"/>
  <c r="H138" i="2"/>
  <c r="I138" i="2" s="1"/>
  <c r="K138" i="2" s="1"/>
  <c r="H58" i="2"/>
  <c r="I58" i="2" s="1"/>
  <c r="K58" i="2" s="1"/>
  <c r="H270" i="2"/>
  <c r="I270" i="2" s="1"/>
  <c r="K270" i="2" s="1"/>
  <c r="H477" i="2"/>
  <c r="I477" i="2" s="1"/>
  <c r="K477" i="2" s="1"/>
  <c r="H489" i="2"/>
  <c r="I489" i="2" s="1"/>
  <c r="K489" i="2" s="1"/>
  <c r="H425" i="2"/>
  <c r="I425" i="2" s="1"/>
  <c r="K425" i="2" s="1"/>
  <c r="H361" i="2"/>
  <c r="I361" i="2" s="1"/>
  <c r="K361" i="2" s="1"/>
  <c r="H297" i="2"/>
  <c r="I297" i="2" s="1"/>
  <c r="K297" i="2" s="1"/>
  <c r="H233" i="2"/>
  <c r="I233" i="2" s="1"/>
  <c r="K233" i="2" s="1"/>
  <c r="H169" i="2"/>
  <c r="I169" i="2" s="1"/>
  <c r="K169" i="2" s="1"/>
  <c r="H105" i="2"/>
  <c r="I105" i="2" s="1"/>
  <c r="K105" i="2" s="1"/>
  <c r="H41" i="2"/>
  <c r="I41" i="2" s="1"/>
  <c r="K41" i="2" s="1"/>
  <c r="H280" i="2"/>
  <c r="I280" i="2" s="1"/>
  <c r="K280" i="2" s="1"/>
  <c r="H164" i="2"/>
  <c r="I164" i="2" s="1"/>
  <c r="K164" i="2" s="1"/>
  <c r="H53" i="2"/>
  <c r="I53" i="2" s="1"/>
  <c r="K53" i="2" s="1"/>
  <c r="H427" i="2"/>
  <c r="I427" i="2" s="1"/>
  <c r="K427" i="2" s="1"/>
  <c r="H371" i="2"/>
  <c r="I371" i="2" s="1"/>
  <c r="K371" i="2" s="1"/>
  <c r="H315" i="2"/>
  <c r="I315" i="2" s="1"/>
  <c r="K315" i="2" s="1"/>
  <c r="H211" i="2"/>
  <c r="I211" i="2" s="1"/>
  <c r="K211" i="2" s="1"/>
  <c r="H115" i="2"/>
  <c r="I115" i="2" s="1"/>
  <c r="K115" i="2" s="1"/>
  <c r="H11" i="2"/>
  <c r="I11" i="2" s="1"/>
  <c r="K11" i="2" s="1"/>
  <c r="H214" i="2"/>
  <c r="I214" i="2" s="1"/>
  <c r="K214" i="2" s="1"/>
  <c r="H70" i="2"/>
  <c r="I70" i="2" s="1"/>
  <c r="K70" i="2" s="1"/>
  <c r="H421" i="2"/>
  <c r="I421" i="2" s="1"/>
  <c r="K421" i="2" s="1"/>
  <c r="H434" i="2"/>
  <c r="I434" i="2" s="1"/>
  <c r="K434" i="2" s="1"/>
  <c r="H378" i="2"/>
  <c r="I378" i="2" s="1"/>
  <c r="K378" i="2" s="1"/>
  <c r="H322" i="2"/>
  <c r="I322" i="2" s="1"/>
  <c r="K322" i="2" s="1"/>
  <c r="H274" i="2"/>
  <c r="I274" i="2" s="1"/>
  <c r="K274" i="2" s="1"/>
  <c r="H218" i="2"/>
  <c r="I218" i="2" s="1"/>
  <c r="K218" i="2" s="1"/>
  <c r="H178" i="2"/>
  <c r="I178" i="2" s="1"/>
  <c r="K178" i="2" s="1"/>
  <c r="H90" i="2"/>
  <c r="I90" i="2" s="1"/>
  <c r="K90" i="2" s="1"/>
  <c r="H18" i="2"/>
  <c r="I18" i="2" s="1"/>
  <c r="K18" i="2" s="1"/>
  <c r="H454" i="2"/>
  <c r="I454" i="2" s="1"/>
  <c r="K454" i="2" s="1"/>
  <c r="H14" i="2"/>
  <c r="I14" i="2" s="1"/>
  <c r="K14" i="2" s="1"/>
  <c r="H437" i="2"/>
  <c r="I437" i="2" s="1"/>
  <c r="K437" i="2" s="1"/>
  <c r="H261" i="2"/>
  <c r="I261" i="2" s="1"/>
  <c r="K261" i="2" s="1"/>
  <c r="H602" i="2"/>
  <c r="I602" i="2" s="1"/>
  <c r="K602" i="2" s="1"/>
  <c r="H554" i="2"/>
  <c r="I554" i="2" s="1"/>
  <c r="K554" i="2" s="1"/>
  <c r="H466" i="2"/>
  <c r="I466" i="2" s="1"/>
  <c r="K466" i="2" s="1"/>
  <c r="H585" i="2"/>
  <c r="I585" i="2" s="1"/>
  <c r="K585" i="2" s="1"/>
  <c r="H553" i="2"/>
  <c r="I553" i="2" s="1"/>
  <c r="K553" i="2" s="1"/>
  <c r="H521" i="2"/>
  <c r="I521" i="2" s="1"/>
  <c r="K521" i="2" s="1"/>
  <c r="H457" i="2"/>
  <c r="I457" i="2" s="1"/>
  <c r="K457" i="2" s="1"/>
  <c r="H393" i="2"/>
  <c r="I393" i="2" s="1"/>
  <c r="K393" i="2" s="1"/>
  <c r="H329" i="2"/>
  <c r="I329" i="2" s="1"/>
  <c r="K329" i="2" s="1"/>
  <c r="H265" i="2"/>
  <c r="I265" i="2" s="1"/>
  <c r="K265" i="2" s="1"/>
  <c r="H201" i="2"/>
  <c r="I201" i="2" s="1"/>
  <c r="K201" i="2" s="1"/>
  <c r="H137" i="2"/>
  <c r="I137" i="2" s="1"/>
  <c r="K137" i="2" s="1"/>
  <c r="H73" i="2"/>
  <c r="I73" i="2" s="1"/>
  <c r="K73" i="2" s="1"/>
  <c r="H9" i="2"/>
  <c r="I9" i="2" s="1"/>
  <c r="K9" i="2" s="1"/>
  <c r="H152" i="2"/>
  <c r="I152" i="2" s="1"/>
  <c r="K152" i="2" s="1"/>
  <c r="H148" i="2"/>
  <c r="I148" i="2" s="1"/>
  <c r="K148" i="2" s="1"/>
  <c r="H36" i="2"/>
  <c r="I36" i="2" s="1"/>
  <c r="K36" i="2" s="1"/>
  <c r="H547" i="2"/>
  <c r="I547" i="2" s="1"/>
  <c r="K547" i="2" s="1"/>
  <c r="H467" i="2"/>
  <c r="I467" i="2" s="1"/>
  <c r="K467" i="2" s="1"/>
  <c r="H411" i="2"/>
  <c r="I411" i="2" s="1"/>
  <c r="K411" i="2" s="1"/>
  <c r="H363" i="2"/>
  <c r="I363" i="2" s="1"/>
  <c r="K363" i="2" s="1"/>
  <c r="H267" i="2"/>
  <c r="I267" i="2" s="1"/>
  <c r="K267" i="2" s="1"/>
  <c r="H155" i="2"/>
  <c r="I155" i="2" s="1"/>
  <c r="K155" i="2" s="1"/>
  <c r="H107" i="2"/>
  <c r="I107" i="2" s="1"/>
  <c r="K107" i="2" s="1"/>
  <c r="H51" i="2"/>
  <c r="I51" i="2" s="1"/>
  <c r="K51" i="2" s="1"/>
  <c r="H334" i="2"/>
  <c r="I334" i="2" s="1"/>
  <c r="K334" i="2" s="1"/>
  <c r="H166" i="2"/>
  <c r="I166" i="2" s="1"/>
  <c r="K166" i="2" s="1"/>
  <c r="H586" i="2"/>
  <c r="I586" i="2" s="1"/>
  <c r="K586" i="2" s="1"/>
  <c r="H482" i="2"/>
  <c r="I482" i="2" s="1"/>
  <c r="K482" i="2" s="1"/>
  <c r="H418" i="2"/>
  <c r="I418" i="2" s="1"/>
  <c r="K418" i="2" s="1"/>
  <c r="H122" i="2"/>
  <c r="I122" i="2" s="1"/>
  <c r="K122" i="2" s="1"/>
  <c r="H230" i="2"/>
  <c r="I230" i="2" s="1"/>
  <c r="K230" i="2" s="1"/>
  <c r="H605" i="2"/>
  <c r="I605" i="2" s="1"/>
  <c r="K605" i="2" s="1"/>
  <c r="H577" i="2"/>
  <c r="I577" i="2" s="1"/>
  <c r="K577" i="2" s="1"/>
  <c r="H513" i="2"/>
  <c r="I513" i="2" s="1"/>
  <c r="K513" i="2" s="1"/>
  <c r="H481" i="2"/>
  <c r="I481" i="2" s="1"/>
  <c r="K481" i="2" s="1"/>
  <c r="H449" i="2"/>
  <c r="I449" i="2" s="1"/>
  <c r="K449" i="2" s="1"/>
  <c r="H417" i="2"/>
  <c r="I417" i="2" s="1"/>
  <c r="K417" i="2" s="1"/>
  <c r="H385" i="2"/>
  <c r="I385" i="2" s="1"/>
  <c r="K385" i="2" s="1"/>
  <c r="H353" i="2"/>
  <c r="I353" i="2" s="1"/>
  <c r="K353" i="2" s="1"/>
  <c r="H321" i="2"/>
  <c r="I321" i="2" s="1"/>
  <c r="K321" i="2" s="1"/>
  <c r="H289" i="2"/>
  <c r="I289" i="2" s="1"/>
  <c r="K289" i="2" s="1"/>
  <c r="H257" i="2"/>
  <c r="I257" i="2" s="1"/>
  <c r="K257" i="2" s="1"/>
  <c r="H225" i="2"/>
  <c r="I225" i="2" s="1"/>
  <c r="K225" i="2" s="1"/>
  <c r="H193" i="2"/>
  <c r="I193" i="2" s="1"/>
  <c r="K193" i="2" s="1"/>
  <c r="H161" i="2"/>
  <c r="I161" i="2" s="1"/>
  <c r="K161" i="2" s="1"/>
  <c r="H129" i="2"/>
  <c r="I129" i="2" s="1"/>
  <c r="K129" i="2" s="1"/>
  <c r="H97" i="2"/>
  <c r="I97" i="2" s="1"/>
  <c r="K97" i="2" s="1"/>
  <c r="H65" i="2"/>
  <c r="I65" i="2" s="1"/>
  <c r="K65" i="2" s="1"/>
  <c r="H42" i="2"/>
  <c r="I42" i="2" s="1"/>
  <c r="K42" i="2" s="1"/>
  <c r="H374" i="2"/>
  <c r="I374" i="2" s="1"/>
  <c r="K374" i="2" s="1"/>
  <c r="H578" i="2"/>
  <c r="I578" i="2" s="1"/>
  <c r="K578" i="2" s="1"/>
  <c r="H537" i="2"/>
  <c r="I537" i="2" s="1"/>
  <c r="K537" i="2" s="1"/>
  <c r="H473" i="2"/>
  <c r="I473" i="2" s="1"/>
  <c r="K473" i="2" s="1"/>
  <c r="H409" i="2"/>
  <c r="I409" i="2" s="1"/>
  <c r="K409" i="2" s="1"/>
  <c r="H313" i="2"/>
  <c r="I313" i="2" s="1"/>
  <c r="K313" i="2" s="1"/>
  <c r="H217" i="2"/>
  <c r="I217" i="2" s="1"/>
  <c r="K217" i="2" s="1"/>
  <c r="H153" i="2"/>
  <c r="I153" i="2" s="1"/>
  <c r="K153" i="2" s="1"/>
  <c r="H89" i="2"/>
  <c r="I89" i="2" s="1"/>
  <c r="K89" i="2" s="1"/>
  <c r="H25" i="2"/>
  <c r="I25" i="2" s="1"/>
  <c r="K25" i="2" s="1"/>
  <c r="H177" i="2"/>
  <c r="I177" i="2" s="1"/>
  <c r="K177" i="2" s="1"/>
  <c r="H49" i="2"/>
  <c r="I49" i="2" s="1"/>
  <c r="K49" i="2" s="1"/>
  <c r="H19" i="2"/>
  <c r="I19" i="2" s="1"/>
  <c r="K19" i="2" s="1"/>
  <c r="H593" i="2"/>
  <c r="I593" i="2" s="1"/>
  <c r="K593" i="2" s="1"/>
  <c r="H24" i="2"/>
  <c r="I24" i="2" s="1"/>
  <c r="K24" i="2" s="1"/>
  <c r="H20" i="2"/>
  <c r="I20" i="2" s="1"/>
  <c r="K20" i="2" s="1"/>
  <c r="H509" i="2"/>
  <c r="I509" i="2" s="1"/>
  <c r="K509" i="2" s="1"/>
  <c r="H307" i="2"/>
  <c r="I307" i="2" s="1"/>
  <c r="K307" i="2" s="1"/>
  <c r="H147" i="2"/>
  <c r="I147" i="2" s="1"/>
  <c r="K147" i="2" s="1"/>
  <c r="H510" i="2"/>
  <c r="I510" i="2" s="1"/>
  <c r="K510" i="2" s="1"/>
  <c r="H54" i="2"/>
  <c r="I54" i="2" s="1"/>
  <c r="K54" i="2" s="1"/>
  <c r="H381" i="2"/>
  <c r="I381" i="2" s="1"/>
  <c r="K381" i="2" s="1"/>
  <c r="H546" i="2"/>
  <c r="I546" i="2" s="1"/>
  <c r="K546" i="2" s="1"/>
  <c r="H474" i="2"/>
  <c r="I474" i="2" s="1"/>
  <c r="K474" i="2" s="1"/>
  <c r="H410" i="2"/>
  <c r="I410" i="2" s="1"/>
  <c r="K410" i="2" s="1"/>
  <c r="H370" i="2"/>
  <c r="I370" i="2" s="1"/>
  <c r="K370" i="2" s="1"/>
  <c r="H314" i="2"/>
  <c r="I314" i="2" s="1"/>
  <c r="K314" i="2" s="1"/>
  <c r="H210" i="2"/>
  <c r="I210" i="2" s="1"/>
  <c r="K210" i="2" s="1"/>
  <c r="H154" i="2"/>
  <c r="I154" i="2" s="1"/>
  <c r="K154" i="2" s="1"/>
  <c r="H82" i="2"/>
  <c r="I82" i="2" s="1"/>
  <c r="K82" i="2" s="1"/>
  <c r="H50" i="2"/>
  <c r="I50" i="2" s="1"/>
  <c r="K50" i="2" s="1"/>
  <c r="H406" i="2"/>
  <c r="I406" i="2" s="1"/>
  <c r="K406" i="2" s="1"/>
  <c r="H190" i="2"/>
  <c r="I190" i="2" s="1"/>
  <c r="K190" i="2" s="1"/>
  <c r="H389" i="2"/>
  <c r="I389" i="2" s="1"/>
  <c r="K389" i="2" s="1"/>
  <c r="H213" i="2"/>
  <c r="I213" i="2" s="1"/>
  <c r="K213" i="2" s="1"/>
  <c r="H594" i="2"/>
  <c r="I594" i="2" s="1"/>
  <c r="K594" i="2" s="1"/>
  <c r="H538" i="2"/>
  <c r="I538" i="2" s="1"/>
  <c r="K538" i="2" s="1"/>
  <c r="H609" i="2"/>
  <c r="I609" i="2" s="1"/>
  <c r="K609" i="2" s="1"/>
  <c r="H545" i="2"/>
  <c r="I545" i="2" s="1"/>
  <c r="K545" i="2" s="1"/>
  <c r="H33" i="2"/>
  <c r="I33" i="2" s="1"/>
  <c r="K33" i="2" s="1"/>
  <c r="H461" i="2"/>
  <c r="I461" i="2" s="1"/>
  <c r="K461" i="2" s="1"/>
  <c r="H157" i="2"/>
  <c r="I157" i="2" s="1"/>
  <c r="K157" i="2" s="1"/>
  <c r="H459" i="2"/>
  <c r="I459" i="2" s="1"/>
  <c r="K459" i="2" s="1"/>
  <c r="H403" i="2"/>
  <c r="I403" i="2" s="1"/>
  <c r="K403" i="2" s="1"/>
  <c r="H347" i="2"/>
  <c r="I347" i="2" s="1"/>
  <c r="K347" i="2" s="1"/>
  <c r="H299" i="2"/>
  <c r="I299" i="2" s="1"/>
  <c r="K299" i="2" s="1"/>
  <c r="H203" i="2"/>
  <c r="I203" i="2" s="1"/>
  <c r="K203" i="2" s="1"/>
  <c r="H91" i="2"/>
  <c r="I91" i="2" s="1"/>
  <c r="K91" i="2" s="1"/>
  <c r="H43" i="2"/>
  <c r="I43" i="2" s="1"/>
  <c r="K43" i="2" s="1"/>
  <c r="H302" i="2"/>
  <c r="I302" i="2" s="1"/>
  <c r="K302" i="2" s="1"/>
  <c r="H142" i="2"/>
  <c r="I142" i="2" s="1"/>
  <c r="K142" i="2" s="1"/>
  <c r="H30" i="2"/>
  <c r="I30" i="2" s="1"/>
  <c r="K30" i="2" s="1"/>
  <c r="H354" i="2"/>
  <c r="I354" i="2" s="1"/>
  <c r="K354" i="2" s="1"/>
  <c r="H250" i="2"/>
  <c r="I250" i="2" s="1"/>
  <c r="K250" i="2" s="1"/>
  <c r="H10" i="2"/>
  <c r="I10" i="2" s="1"/>
  <c r="K10" i="2" s="1"/>
  <c r="H565" i="2"/>
  <c r="I565" i="2" s="1"/>
  <c r="K565" i="2" s="1"/>
  <c r="H441" i="2"/>
  <c r="I441" i="2" s="1"/>
  <c r="K441" i="2" s="1"/>
  <c r="H377" i="2"/>
  <c r="I377" i="2" s="1"/>
  <c r="K377" i="2" s="1"/>
  <c r="H345" i="2"/>
  <c r="I345" i="2" s="1"/>
  <c r="K345" i="2" s="1"/>
  <c r="H281" i="2"/>
  <c r="I281" i="2" s="1"/>
  <c r="K281" i="2" s="1"/>
  <c r="H185" i="2"/>
  <c r="I185" i="2" s="1"/>
  <c r="K185" i="2" s="1"/>
  <c r="H121" i="2"/>
  <c r="I121" i="2" s="1"/>
  <c r="K121" i="2" s="1"/>
  <c r="H241" i="2"/>
  <c r="I241" i="2" s="1"/>
  <c r="K241" i="2" s="1"/>
  <c r="H113" i="2"/>
  <c r="I113" i="2" s="1"/>
  <c r="K113" i="2" s="1"/>
  <c r="H17" i="2"/>
  <c r="I17" i="2" s="1"/>
  <c r="K17" i="2" s="1"/>
  <c r="H242" i="2"/>
  <c r="I242" i="2" s="1"/>
  <c r="K242" i="2" s="1"/>
  <c r="H494" i="2"/>
  <c r="I494" i="2" s="1"/>
  <c r="K494" i="2" s="1"/>
  <c r="H5" i="2"/>
  <c r="I5" i="2" s="1"/>
  <c r="K5" i="2" s="1"/>
  <c r="H529" i="2"/>
  <c r="I529" i="2" s="1"/>
  <c r="K529" i="2" s="1"/>
  <c r="H249" i="2"/>
  <c r="I249" i="2" s="1"/>
  <c r="K249" i="2" s="1"/>
  <c r="H414" i="2"/>
  <c r="I414" i="2" s="1"/>
  <c r="K414" i="2" s="1"/>
  <c r="H442" i="2"/>
  <c r="I442" i="2" s="1"/>
  <c r="K442" i="2" s="1"/>
  <c r="H26" i="2"/>
  <c r="I26" i="2" s="1"/>
  <c r="K26" i="2" s="1"/>
  <c r="H301" i="2"/>
  <c r="I301" i="2" s="1"/>
  <c r="K301" i="2" s="1"/>
  <c r="H439" i="2"/>
  <c r="I439" i="2" s="1"/>
  <c r="K439" i="2" s="1"/>
  <c r="H212" i="2"/>
  <c r="I212" i="2" s="1"/>
  <c r="K212" i="2" s="1"/>
  <c r="H125" i="2"/>
  <c r="I125" i="2" s="1"/>
  <c r="K125" i="2" s="1"/>
  <c r="H580" i="2"/>
  <c r="I580" i="2" s="1"/>
  <c r="K580" i="2" s="1"/>
  <c r="H507" i="2"/>
  <c r="I507" i="2" s="1"/>
  <c r="K507" i="2" s="1"/>
  <c r="H443" i="2"/>
  <c r="I443" i="2" s="1"/>
  <c r="K443" i="2" s="1"/>
  <c r="H243" i="2"/>
  <c r="I243" i="2" s="1"/>
  <c r="K243" i="2" s="1"/>
  <c r="H83" i="2"/>
  <c r="I83" i="2" s="1"/>
  <c r="K83" i="2" s="1"/>
  <c r="H462" i="2"/>
  <c r="I462" i="2" s="1"/>
  <c r="K462" i="2" s="1"/>
  <c r="H254" i="2"/>
  <c r="I254" i="2" s="1"/>
  <c r="K254" i="2" s="1"/>
  <c r="H325" i="2"/>
  <c r="I325" i="2" s="1"/>
  <c r="K325" i="2" s="1"/>
  <c r="H530" i="2"/>
  <c r="I530" i="2" s="1"/>
  <c r="K530" i="2" s="1"/>
  <c r="H450" i="2"/>
  <c r="I450" i="2" s="1"/>
  <c r="K450" i="2" s="1"/>
  <c r="H306" i="2"/>
  <c r="I306" i="2" s="1"/>
  <c r="K306" i="2" s="1"/>
  <c r="H146" i="2"/>
  <c r="I146" i="2" s="1"/>
  <c r="K146" i="2" s="1"/>
  <c r="H114" i="2"/>
  <c r="I114" i="2" s="1"/>
  <c r="K114" i="2" s="1"/>
  <c r="H558" i="2"/>
  <c r="I558" i="2" s="1"/>
  <c r="K558" i="2" s="1"/>
  <c r="H150" i="2"/>
  <c r="I150" i="2" s="1"/>
  <c r="K150" i="2" s="1"/>
  <c r="H341" i="2"/>
  <c r="I341" i="2" s="1"/>
  <c r="K341" i="2" s="1"/>
  <c r="H149" i="2"/>
  <c r="I149" i="2" s="1"/>
  <c r="K149" i="2" s="1"/>
  <c r="H522" i="2"/>
  <c r="I522" i="2" s="1"/>
  <c r="K522" i="2" s="1"/>
  <c r="H601" i="2"/>
  <c r="I601" i="2" s="1"/>
  <c r="K601" i="2" s="1"/>
  <c r="H569" i="2"/>
  <c r="I569" i="2" s="1"/>
  <c r="K569" i="2" s="1"/>
  <c r="H505" i="2"/>
  <c r="I505" i="2" s="1"/>
  <c r="K505" i="2" s="1"/>
  <c r="H57" i="2"/>
  <c r="I57" i="2" s="1"/>
  <c r="K57" i="2" s="1"/>
  <c r="H84" i="2"/>
  <c r="I84" i="2" s="1"/>
  <c r="K84" i="2" s="1"/>
  <c r="H611" i="2"/>
  <c r="I611" i="2" s="1"/>
  <c r="K611" i="2" s="1"/>
  <c r="H395" i="2"/>
  <c r="I395" i="2" s="1"/>
  <c r="K395" i="2" s="1"/>
  <c r="H339" i="2"/>
  <c r="I339" i="2" s="1"/>
  <c r="K339" i="2" s="1"/>
  <c r="H283" i="2"/>
  <c r="I283" i="2" s="1"/>
  <c r="K283" i="2" s="1"/>
  <c r="H235" i="2"/>
  <c r="I235" i="2" s="1"/>
  <c r="K235" i="2" s="1"/>
  <c r="H139" i="2"/>
  <c r="I139" i="2" s="1"/>
  <c r="K139" i="2" s="1"/>
  <c r="H126" i="2"/>
  <c r="I126" i="2" s="1"/>
  <c r="K126" i="2" s="1"/>
  <c r="H573" i="2"/>
  <c r="I573" i="2" s="1"/>
  <c r="K573" i="2" s="1"/>
  <c r="H29" i="2"/>
  <c r="I29" i="2" s="1"/>
  <c r="K29" i="2" s="1"/>
  <c r="H514" i="2"/>
  <c r="I514" i="2" s="1"/>
  <c r="K514" i="2" s="1"/>
  <c r="H402" i="2"/>
  <c r="I402" i="2" s="1"/>
  <c r="K402" i="2" s="1"/>
  <c r="H346" i="2"/>
  <c r="I346" i="2" s="1"/>
  <c r="K346" i="2" s="1"/>
  <c r="H290" i="2"/>
  <c r="I290" i="2" s="1"/>
  <c r="K290" i="2" s="1"/>
  <c r="H186" i="2"/>
  <c r="I186" i="2" s="1"/>
  <c r="K186" i="2" s="1"/>
  <c r="H106" i="2"/>
  <c r="I106" i="2" s="1"/>
  <c r="K106" i="2" s="1"/>
  <c r="H74" i="2"/>
  <c r="I74" i="2" s="1"/>
  <c r="K74" i="2" s="1"/>
  <c r="H34" i="2"/>
  <c r="I34" i="2" s="1"/>
  <c r="K34" i="2" s="1"/>
  <c r="H318" i="2"/>
  <c r="I318" i="2" s="1"/>
  <c r="K318" i="2" s="1"/>
  <c r="H517" i="2"/>
  <c r="I517" i="2" s="1"/>
  <c r="K517" i="2" s="1"/>
  <c r="H561" i="2"/>
  <c r="I561" i="2" s="1"/>
  <c r="K561" i="2" s="1"/>
  <c r="H497" i="2"/>
  <c r="I497" i="2" s="1"/>
  <c r="K497" i="2" s="1"/>
  <c r="H465" i="2"/>
  <c r="I465" i="2" s="1"/>
  <c r="K465" i="2" s="1"/>
  <c r="H433" i="2"/>
  <c r="I433" i="2" s="1"/>
  <c r="K433" i="2" s="1"/>
  <c r="H401" i="2"/>
  <c r="I401" i="2" s="1"/>
  <c r="K401" i="2" s="1"/>
  <c r="H369" i="2"/>
  <c r="I369" i="2" s="1"/>
  <c r="K369" i="2" s="1"/>
  <c r="H337" i="2"/>
  <c r="I337" i="2" s="1"/>
  <c r="K337" i="2" s="1"/>
  <c r="H305" i="2"/>
  <c r="I305" i="2" s="1"/>
  <c r="K305" i="2" s="1"/>
  <c r="H273" i="2"/>
  <c r="I273" i="2" s="1"/>
  <c r="K273" i="2" s="1"/>
  <c r="H209" i="2"/>
  <c r="I209" i="2" s="1"/>
  <c r="K209" i="2" s="1"/>
  <c r="H145" i="2"/>
  <c r="I145" i="2" s="1"/>
  <c r="K145" i="2" s="1"/>
  <c r="H81" i="2"/>
  <c r="I81" i="2" s="1"/>
  <c r="K81" i="2" s="1"/>
  <c r="H179" i="2"/>
  <c r="I179" i="2" s="1"/>
  <c r="K179" i="2" s="1"/>
  <c r="H570" i="2"/>
  <c r="I570" i="2" s="1"/>
  <c r="K570" i="2" s="1"/>
  <c r="K613" i="2" l="1"/>
  <c r="H613" i="2"/>
  <c r="I613" i="2" l="1"/>
</calcChain>
</file>

<file path=xl/sharedStrings.xml><?xml version="1.0" encoding="utf-8"?>
<sst xmlns="http://schemas.openxmlformats.org/spreadsheetml/2006/main" count="1839" uniqueCount="1288">
  <si>
    <t>Ottawa</t>
  </si>
  <si>
    <t>Port Clinton City SD</t>
  </si>
  <si>
    <t>044651</t>
  </si>
  <si>
    <t>Noble</t>
  </si>
  <si>
    <t>Noble Local SD</t>
  </si>
  <si>
    <t>048900</t>
  </si>
  <si>
    <t>Danbury Local SD</t>
  </si>
  <si>
    <t>048934</t>
  </si>
  <si>
    <t>Holmes</t>
  </si>
  <si>
    <t>East Holmes Local SD</t>
  </si>
  <si>
    <t>047688</t>
  </si>
  <si>
    <t>Geauga</t>
  </si>
  <si>
    <t>Cardinal Local SD</t>
  </si>
  <si>
    <t>047175</t>
  </si>
  <si>
    <t>Lorain</t>
  </si>
  <si>
    <t>Columbia Local SD</t>
  </si>
  <si>
    <t>048140</t>
  </si>
  <si>
    <t>Fairfield</t>
  </si>
  <si>
    <t>Walnut Township Local SD</t>
  </si>
  <si>
    <t>046904</t>
  </si>
  <si>
    <t>Mahoning</t>
  </si>
  <si>
    <t>Jackson-Milton Local SD</t>
  </si>
  <si>
    <t>048322</t>
  </si>
  <si>
    <t>Berkshire Local SD</t>
  </si>
  <si>
    <t>047167</t>
  </si>
  <si>
    <t>Madison</t>
  </si>
  <si>
    <t>Madison-Plains Local SD</t>
  </si>
  <si>
    <t>048272</t>
  </si>
  <si>
    <t>Washington</t>
  </si>
  <si>
    <t>Wolf Creek Local SD</t>
  </si>
  <si>
    <t>050518</t>
  </si>
  <si>
    <t>Defiance</t>
  </si>
  <si>
    <t>Northeastern Local SD</t>
  </si>
  <si>
    <t>046722</t>
  </si>
  <si>
    <t>Erie</t>
  </si>
  <si>
    <t>Huron City SD</t>
  </si>
  <si>
    <t>044131</t>
  </si>
  <si>
    <t>Greene</t>
  </si>
  <si>
    <t>Yellow Springs Ex Vill SD</t>
  </si>
  <si>
    <t>045674</t>
  </si>
  <si>
    <t>Carroll</t>
  </si>
  <si>
    <t>Carrollton Ex Vill SD</t>
  </si>
  <si>
    <t>045278</t>
  </si>
  <si>
    <t>Hancock</t>
  </si>
  <si>
    <t>Arcadia Local SD</t>
  </si>
  <si>
    <t>047415</t>
  </si>
  <si>
    <t>Butler</t>
  </si>
  <si>
    <t>Talawanda City SD</t>
  </si>
  <si>
    <t>046151</t>
  </si>
  <si>
    <t>Logan</t>
  </si>
  <si>
    <t>Indian Lake Local SD</t>
  </si>
  <si>
    <t>048082</t>
  </si>
  <si>
    <t>Pickaway</t>
  </si>
  <si>
    <t>Westfall Local SD</t>
  </si>
  <si>
    <t>049106</t>
  </si>
  <si>
    <t>Licking</t>
  </si>
  <si>
    <t>Northridge Local SD</t>
  </si>
  <si>
    <t>048033</t>
  </si>
  <si>
    <t>Benton Carroll Salem Local S</t>
  </si>
  <si>
    <t>048926</t>
  </si>
  <si>
    <t>Cuyahoga</t>
  </si>
  <si>
    <t>South Euclid-Lyndhurst City</t>
  </si>
  <si>
    <t>044792</t>
  </si>
  <si>
    <t>Vermilion Local SD</t>
  </si>
  <si>
    <t>046821</t>
  </si>
  <si>
    <t>Harrison</t>
  </si>
  <si>
    <t>Harrison Hills City SD</t>
  </si>
  <si>
    <t>045245</t>
  </si>
  <si>
    <t>Monroe</t>
  </si>
  <si>
    <t>Switzerland Of Ohio Local SD</t>
  </si>
  <si>
    <t>048652</t>
  </si>
  <si>
    <t>Clermont</t>
  </si>
  <si>
    <t>New Richmond Ex Vill SD</t>
  </si>
  <si>
    <t>045559</t>
  </si>
  <si>
    <t>Wood</t>
  </si>
  <si>
    <t>Rossford Ex Vill SD</t>
  </si>
  <si>
    <t>045609</t>
  </si>
  <si>
    <t>Summit</t>
  </si>
  <si>
    <t>Woodridge Local SD</t>
  </si>
  <si>
    <t>049973</t>
  </si>
  <si>
    <t>Wayne</t>
  </si>
  <si>
    <t>Southeast Local SD</t>
  </si>
  <si>
    <t>050583</t>
  </si>
  <si>
    <t>Knox</t>
  </si>
  <si>
    <t>East Knox Local SD</t>
  </si>
  <si>
    <t>047845</t>
  </si>
  <si>
    <t>Van Wert</t>
  </si>
  <si>
    <t>Lincolnview Local SD</t>
  </si>
  <si>
    <t>050369</t>
  </si>
  <si>
    <t>Crestview Local SD</t>
  </si>
  <si>
    <t>050351</t>
  </si>
  <si>
    <t>Hamilton</t>
  </si>
  <si>
    <t>Princeton City SD</t>
  </si>
  <si>
    <t>044677</t>
  </si>
  <si>
    <t>Guernsey</t>
  </si>
  <si>
    <t>East Guernsey Local SD</t>
  </si>
  <si>
    <t>069682</t>
  </si>
  <si>
    <t>Trumbull</t>
  </si>
  <si>
    <t>Bloomfield-Mespo Local SD</t>
  </si>
  <si>
    <t>050096</t>
  </si>
  <si>
    <t>Lakewood Local SD</t>
  </si>
  <si>
    <t>047993</t>
  </si>
  <si>
    <t>Fort Frye Local SD</t>
  </si>
  <si>
    <t>050484</t>
  </si>
  <si>
    <t>Henry</t>
  </si>
  <si>
    <t>Patrick Henry Local SD</t>
  </si>
  <si>
    <t>047597</t>
  </si>
  <si>
    <t>Eastwood Local SD</t>
  </si>
  <si>
    <t>050674</t>
  </si>
  <si>
    <t>North Olmsted City SD</t>
  </si>
  <si>
    <t>044529</t>
  </si>
  <si>
    <t>Firelands Local SD</t>
  </si>
  <si>
    <t>048157</t>
  </si>
  <si>
    <t>Poland Local SD</t>
  </si>
  <si>
    <t>048348</t>
  </si>
  <si>
    <t>Mathews Local SD</t>
  </si>
  <si>
    <t>050153</t>
  </si>
  <si>
    <t>Putnam</t>
  </si>
  <si>
    <t>Ottoville Local SD</t>
  </si>
  <si>
    <t>049387</t>
  </si>
  <si>
    <t>Coventry Local SD</t>
  </si>
  <si>
    <t>049999</t>
  </si>
  <si>
    <t>Hardin</t>
  </si>
  <si>
    <t>Ridgemont Local SD</t>
  </si>
  <si>
    <t>047506</t>
  </si>
  <si>
    <t>Western Reserve Local SD</t>
  </si>
  <si>
    <t>048397</t>
  </si>
  <si>
    <t>Medina</t>
  </si>
  <si>
    <t>Cloverleaf Local SD</t>
  </si>
  <si>
    <t>048488</t>
  </si>
  <si>
    <t>Fayette</t>
  </si>
  <si>
    <t>Miami Trace Local SD</t>
  </si>
  <si>
    <t>046920</t>
  </si>
  <si>
    <t>Allen</t>
  </si>
  <si>
    <t>Perry Local SD</t>
  </si>
  <si>
    <t>045781</t>
  </si>
  <si>
    <t>Jefferson</t>
  </si>
  <si>
    <t>Edison Local SD</t>
  </si>
  <si>
    <t>047795</t>
  </si>
  <si>
    <t>Bowling Green City SD</t>
  </si>
  <si>
    <t>043638</t>
  </si>
  <si>
    <t>Benjamin Logan Local SD</t>
  </si>
  <si>
    <t>048074</t>
  </si>
  <si>
    <t>Vanlue Local SD</t>
  </si>
  <si>
    <t>047472</t>
  </si>
  <si>
    <t>Muskingum</t>
  </si>
  <si>
    <t>West Muskingum Local SD</t>
  </si>
  <si>
    <t>048884</t>
  </si>
  <si>
    <t>Marion</t>
  </si>
  <si>
    <t>Ridgedale Local SD</t>
  </si>
  <si>
    <t>048439</t>
  </si>
  <si>
    <t>Delphos City SD</t>
  </si>
  <si>
    <t>043885</t>
  </si>
  <si>
    <t>Deer Park Community City SD</t>
  </si>
  <si>
    <t>043851</t>
  </si>
  <si>
    <t>Fulton</t>
  </si>
  <si>
    <t>Evergreen Local SD</t>
  </si>
  <si>
    <t>047050</t>
  </si>
  <si>
    <t>Athens</t>
  </si>
  <si>
    <t>Athens City SD</t>
  </si>
  <si>
    <t>043521</t>
  </si>
  <si>
    <t>Belmont</t>
  </si>
  <si>
    <t>St Clairsville-Richland City</t>
  </si>
  <si>
    <t>045997</t>
  </si>
  <si>
    <t>Hardin Northern Local SD</t>
  </si>
  <si>
    <t>047498</t>
  </si>
  <si>
    <t>Forest Hills Local SD</t>
  </si>
  <si>
    <t>047340</t>
  </si>
  <si>
    <t>Warren</t>
  </si>
  <si>
    <t>Wayne Local SD</t>
  </si>
  <si>
    <t>050468</t>
  </si>
  <si>
    <t>Stow-Munroe Falls City SD</t>
  </si>
  <si>
    <t>044834</t>
  </si>
  <si>
    <t>Three Rivers Local SD</t>
  </si>
  <si>
    <t>047399</t>
  </si>
  <si>
    <t>Montgomery</t>
  </si>
  <si>
    <t>Vandalia-Butler City SD</t>
  </si>
  <si>
    <t>044958</t>
  </si>
  <si>
    <t>Gallia</t>
  </si>
  <si>
    <t>Gallia County Local SD</t>
  </si>
  <si>
    <t>065680</t>
  </si>
  <si>
    <t>Portage</t>
  </si>
  <si>
    <t>Streetsboro City SD</t>
  </si>
  <si>
    <t>049239</t>
  </si>
  <si>
    <t>Dalton Local SD</t>
  </si>
  <si>
    <t>050542</t>
  </si>
  <si>
    <t>Howland Local SD</t>
  </si>
  <si>
    <t>050161</t>
  </si>
  <si>
    <t>Seneca</t>
  </si>
  <si>
    <t>Old Fort Local SD</t>
  </si>
  <si>
    <t>049726</t>
  </si>
  <si>
    <t>Sheffield-Sheffield Lake Cit</t>
  </si>
  <si>
    <t>044768</t>
  </si>
  <si>
    <t>Conotton Valley Union Local</t>
  </si>
  <si>
    <t>047548</t>
  </si>
  <si>
    <t>Loveland City SD</t>
  </si>
  <si>
    <t>044271</t>
  </si>
  <si>
    <t>Tuscarawas</t>
  </si>
  <si>
    <t>Garaway Local SD</t>
  </si>
  <si>
    <t>050278</t>
  </si>
  <si>
    <t>Pandora-Gilboa Local SD</t>
  </si>
  <si>
    <t>049395</t>
  </si>
  <si>
    <t>Clermont-Northeastern Local</t>
  </si>
  <si>
    <t>046326</t>
  </si>
  <si>
    <t>Ashland</t>
  </si>
  <si>
    <t>Hillsdale Local SD</t>
  </si>
  <si>
    <t>045823</t>
  </si>
  <si>
    <t>Cory-Rawson Local SD</t>
  </si>
  <si>
    <t>047431</t>
  </si>
  <si>
    <t>Cedar Cliff Local SD</t>
  </si>
  <si>
    <t>047258</t>
  </si>
  <si>
    <t>South Range Local SD</t>
  </si>
  <si>
    <t>048363</t>
  </si>
  <si>
    <t>Lakewood City SD</t>
  </si>
  <si>
    <t>044198</t>
  </si>
  <si>
    <t>Medina City SD</t>
  </si>
  <si>
    <t>044388</t>
  </si>
  <si>
    <t>Greeneview Local SD</t>
  </si>
  <si>
    <t>047266</t>
  </si>
  <si>
    <t>Otsego Local SD</t>
  </si>
  <si>
    <t>050724</t>
  </si>
  <si>
    <t>Coshocton</t>
  </si>
  <si>
    <t>River View Local SD</t>
  </si>
  <si>
    <t>046482</t>
  </si>
  <si>
    <t>Buckeye Local SD</t>
  </si>
  <si>
    <t>047787</t>
  </si>
  <si>
    <t>Kalida Local SD</t>
  </si>
  <si>
    <t>049346</t>
  </si>
  <si>
    <t>North Ridgeville City SD</t>
  </si>
  <si>
    <t>044537</t>
  </si>
  <si>
    <t>Richmond Heights Local SD</t>
  </si>
  <si>
    <t>046599</t>
  </si>
  <si>
    <t>Field Local SD</t>
  </si>
  <si>
    <t>049197</t>
  </si>
  <si>
    <t>Hopewell-Loudon Local SD</t>
  </si>
  <si>
    <t>049700</t>
  </si>
  <si>
    <t>Seneca East Local SD</t>
  </si>
  <si>
    <t>049684</t>
  </si>
  <si>
    <t>Green Local SD</t>
  </si>
  <si>
    <t>050013</t>
  </si>
  <si>
    <t>Columbiana</t>
  </si>
  <si>
    <t>Columbiana Ex Vill SD</t>
  </si>
  <si>
    <t>045328</t>
  </si>
  <si>
    <t>Auglaize</t>
  </si>
  <si>
    <t>Minster Local SD</t>
  </si>
  <si>
    <t>045948</t>
  </si>
  <si>
    <t>Shelby</t>
  </si>
  <si>
    <t>Fairlawn Local SD</t>
  </si>
  <si>
    <t>049775</t>
  </si>
  <si>
    <t>Ayersville Local SD</t>
  </si>
  <si>
    <t>046706</t>
  </si>
  <si>
    <t>Lake</t>
  </si>
  <si>
    <t>Riverside Local SD</t>
  </si>
  <si>
    <t>047894</t>
  </si>
  <si>
    <t>Logan Elm Local SD</t>
  </si>
  <si>
    <t>049080</t>
  </si>
  <si>
    <t>Mercer</t>
  </si>
  <si>
    <t>Parkway Local SD</t>
  </si>
  <si>
    <t>048579</t>
  </si>
  <si>
    <t>Keystone Local SD</t>
  </si>
  <si>
    <t>048165</t>
  </si>
  <si>
    <t>Crestwood Local SD</t>
  </si>
  <si>
    <t>049189</t>
  </si>
  <si>
    <t>Marietta City SD</t>
  </si>
  <si>
    <t>044321</t>
  </si>
  <si>
    <t>047902</t>
  </si>
  <si>
    <t>Fairview Park City SD</t>
  </si>
  <si>
    <t>043976</t>
  </si>
  <si>
    <t>Adams</t>
  </si>
  <si>
    <t>Manchester Local SD</t>
  </si>
  <si>
    <t>000442</t>
  </si>
  <si>
    <t>Berea City SD</t>
  </si>
  <si>
    <t>043612</t>
  </si>
  <si>
    <t>Jonathan Alder Local SD</t>
  </si>
  <si>
    <t>048264</t>
  </si>
  <si>
    <t>Wyandot</t>
  </si>
  <si>
    <t>Mohawk Local SD</t>
  </si>
  <si>
    <t>050740</t>
  </si>
  <si>
    <t>Paulding</t>
  </si>
  <si>
    <t>Wayne Trace Local SD</t>
  </si>
  <si>
    <t>049031</t>
  </si>
  <si>
    <t>Midview Local SD</t>
  </si>
  <si>
    <t>048173</t>
  </si>
  <si>
    <t>Jefferson Local SD</t>
  </si>
  <si>
    <t>048256</t>
  </si>
  <si>
    <t>Huron</t>
  </si>
  <si>
    <t>Monroeville Local SD</t>
  </si>
  <si>
    <t>047712</t>
  </si>
  <si>
    <t>Margaretta Local SD</t>
  </si>
  <si>
    <t>046805</t>
  </si>
  <si>
    <t>Franklin</t>
  </si>
  <si>
    <t>Gahanna-Jefferson City SD</t>
  </si>
  <si>
    <t>046961</t>
  </si>
  <si>
    <t>Cleveland Hts-Univ Hts City</t>
  </si>
  <si>
    <t>043794</t>
  </si>
  <si>
    <t>Brown Local SD</t>
  </si>
  <si>
    <t>046177</t>
  </si>
  <si>
    <t>Springfield Local SD</t>
  </si>
  <si>
    <t>048371</t>
  </si>
  <si>
    <t>Willoughby-Eastlake City SD</t>
  </si>
  <si>
    <t>045104</t>
  </si>
  <si>
    <t>Mason City SD</t>
  </si>
  <si>
    <t>050450</t>
  </si>
  <si>
    <t>Johnstown-Monroe Local SD</t>
  </si>
  <si>
    <t>047985</t>
  </si>
  <si>
    <t>Mariemont City SD</t>
  </si>
  <si>
    <t>044313</t>
  </si>
  <si>
    <t>Lakota Local SD</t>
  </si>
  <si>
    <t>046110</t>
  </si>
  <si>
    <t>Darke</t>
  </si>
  <si>
    <t>Franklin-Monroe Local SD</t>
  </si>
  <si>
    <t>046649</t>
  </si>
  <si>
    <t>Crawford</t>
  </si>
  <si>
    <t>Colonel Crawford Local SD</t>
  </si>
  <si>
    <t>046516</t>
  </si>
  <si>
    <t>Upper Scioto Valley Local SD</t>
  </si>
  <si>
    <t>047522</t>
  </si>
  <si>
    <t>Liberty Local SD</t>
  </si>
  <si>
    <t>050195</t>
  </si>
  <si>
    <t>Barnesville Ex Vill SD</t>
  </si>
  <si>
    <t>045203</t>
  </si>
  <si>
    <t>Strasburg-Franklin Local SD</t>
  </si>
  <si>
    <t>050294</t>
  </si>
  <si>
    <t>Clinton</t>
  </si>
  <si>
    <t>Clinton-Massie Local SD</t>
  </si>
  <si>
    <t>046391</t>
  </si>
  <si>
    <t>Triway Local SD</t>
  </si>
  <si>
    <t>050591</t>
  </si>
  <si>
    <t>Oberlin City SD</t>
  </si>
  <si>
    <t>044594</t>
  </si>
  <si>
    <t>River Valley Local SD</t>
  </si>
  <si>
    <t>048447</t>
  </si>
  <si>
    <t>Miami</t>
  </si>
  <si>
    <t>Tipp City Ex Vill SD</t>
  </si>
  <si>
    <t>045617</t>
  </si>
  <si>
    <t>Miami East Local SD</t>
  </si>
  <si>
    <t>048629</t>
  </si>
  <si>
    <t>Lucas</t>
  </si>
  <si>
    <t>Sylvania City SD</t>
  </si>
  <si>
    <t>044875</t>
  </si>
  <si>
    <t>Liberty Benton Local SD</t>
  </si>
  <si>
    <t>047449</t>
  </si>
  <si>
    <t>Shaker Heights City SD</t>
  </si>
  <si>
    <t>044750</t>
  </si>
  <si>
    <t>Clark</t>
  </si>
  <si>
    <t>Clark-Shawnee Local SD</t>
  </si>
  <si>
    <t>046284</t>
  </si>
  <si>
    <t>046789</t>
  </si>
  <si>
    <t>Union</t>
  </si>
  <si>
    <t>Fairbanks Local SD</t>
  </si>
  <si>
    <t>050328</t>
  </si>
  <si>
    <t>Botkins Local SD</t>
  </si>
  <si>
    <t>049767</t>
  </si>
  <si>
    <t>Perry</t>
  </si>
  <si>
    <t>Northern Local SD</t>
  </si>
  <si>
    <t>049056</t>
  </si>
  <si>
    <t>Norwood City SD</t>
  </si>
  <si>
    <t>044578</t>
  </si>
  <si>
    <t>Parma City SD</t>
  </si>
  <si>
    <t>044636</t>
  </si>
  <si>
    <t>Pettisville Local SD</t>
  </si>
  <si>
    <t>047076</t>
  </si>
  <si>
    <t>Jackson Center Local SD</t>
  </si>
  <si>
    <t>049809</t>
  </si>
  <si>
    <t>Upper Sandusky Ex Vill SD</t>
  </si>
  <si>
    <t>045625</t>
  </si>
  <si>
    <t>Tuscarawas Valley Local SD</t>
  </si>
  <si>
    <t>050302</t>
  </si>
  <si>
    <t>Richland</t>
  </si>
  <si>
    <t>Lucas Local SD</t>
  </si>
  <si>
    <t>049445</t>
  </si>
  <si>
    <t>Jefferson Township Local SD</t>
  </si>
  <si>
    <t>048686</t>
  </si>
  <si>
    <t>048470</t>
  </si>
  <si>
    <t>Wellington Ex Vill SD</t>
  </si>
  <si>
    <t>045658</t>
  </si>
  <si>
    <t>New Bremen Local SD</t>
  </si>
  <si>
    <t>045955</t>
  </si>
  <si>
    <t>Wyoming City SD</t>
  </si>
  <si>
    <t>045146</t>
  </si>
  <si>
    <t>Stark</t>
  </si>
  <si>
    <t>North Canton City SD</t>
  </si>
  <si>
    <t>044503</t>
  </si>
  <si>
    <t>Holgate Local SD</t>
  </si>
  <si>
    <t>047571</t>
  </si>
  <si>
    <t>West Holmes Local SD</t>
  </si>
  <si>
    <t>047696</t>
  </si>
  <si>
    <t>Lawrence</t>
  </si>
  <si>
    <t>Rock Hill Local SD</t>
  </si>
  <si>
    <t>047944</t>
  </si>
  <si>
    <t>Chippewa Local SD</t>
  </si>
  <si>
    <t>050534</t>
  </si>
  <si>
    <t>Jennings Local SD</t>
  </si>
  <si>
    <t>049338</t>
  </si>
  <si>
    <t>Sandusky</t>
  </si>
  <si>
    <t>049569</t>
  </si>
  <si>
    <t>Tallmadge City SD</t>
  </si>
  <si>
    <t>044883</t>
  </si>
  <si>
    <t>Elgin Local SD</t>
  </si>
  <si>
    <t>048413</t>
  </si>
  <si>
    <t>Morrow</t>
  </si>
  <si>
    <t>Northmor Local SD</t>
  </si>
  <si>
    <t>048819</t>
  </si>
  <si>
    <t>Union Local SD</t>
  </si>
  <si>
    <t>046011</t>
  </si>
  <si>
    <t>New Knoxville Local SD</t>
  </si>
  <si>
    <t>045963</t>
  </si>
  <si>
    <t>Southeastern Local SD</t>
  </si>
  <si>
    <t>046276</t>
  </si>
  <si>
    <t>Perkins Local SD</t>
  </si>
  <si>
    <t>046813</t>
  </si>
  <si>
    <t>Tri-Village Local SD</t>
  </si>
  <si>
    <t>046680</t>
  </si>
  <si>
    <t>Greenon Local SD</t>
  </si>
  <si>
    <t>046235</t>
  </si>
  <si>
    <t>Cuyahoga Falls City SD</t>
  </si>
  <si>
    <t>043836</t>
  </si>
  <si>
    <t>Little Miami Local SD</t>
  </si>
  <si>
    <t>050443</t>
  </si>
  <si>
    <t>Delaware</t>
  </si>
  <si>
    <t>Buckeye Valley Local SD</t>
  </si>
  <si>
    <t>046755</t>
  </si>
  <si>
    <t>New Riegel Local SD</t>
  </si>
  <si>
    <t>049718</t>
  </si>
  <si>
    <t>Canton Local SD</t>
  </si>
  <si>
    <t>049833</t>
  </si>
  <si>
    <t>Wooster City SD</t>
  </si>
  <si>
    <t>045120</t>
  </si>
  <si>
    <t>Plain Local SD</t>
  </si>
  <si>
    <t>049932</t>
  </si>
  <si>
    <t>Woodmore Local SD</t>
  </si>
  <si>
    <t>049577</t>
  </si>
  <si>
    <t>Arlington Local SD</t>
  </si>
  <si>
    <t>047423</t>
  </si>
  <si>
    <t>Pleasant Local SD</t>
  </si>
  <si>
    <t>048421</t>
  </si>
  <si>
    <t>Wynford Local SD</t>
  </si>
  <si>
    <t>046524</t>
  </si>
  <si>
    <t>050062</t>
  </si>
  <si>
    <t>Marlington Local SD</t>
  </si>
  <si>
    <t>049882</t>
  </si>
  <si>
    <t>Joseph Badger Local SD</t>
  </si>
  <si>
    <t>050179</t>
  </si>
  <si>
    <t>Miller City-New Cleveland Lo</t>
  </si>
  <si>
    <t>049361</t>
  </si>
  <si>
    <t>Napoleon City SD</t>
  </si>
  <si>
    <t>044438</t>
  </si>
  <si>
    <t>Black River Local SD</t>
  </si>
  <si>
    <t>048462</t>
  </si>
  <si>
    <t>Lebanon City SD</t>
  </si>
  <si>
    <t>044214</t>
  </si>
  <si>
    <t>McComb Local SD</t>
  </si>
  <si>
    <t>047456</t>
  </si>
  <si>
    <t>Buckeye Central Local SD</t>
  </si>
  <si>
    <t>046508</t>
  </si>
  <si>
    <t>Celina City SD</t>
  </si>
  <si>
    <t>043729</t>
  </si>
  <si>
    <t>Lakeview Local SD</t>
  </si>
  <si>
    <t>050187</t>
  </si>
  <si>
    <t>Rootstown Local SD</t>
  </si>
  <si>
    <t>049213</t>
  </si>
  <si>
    <t>Ottawa-Glandorf Local SD</t>
  </si>
  <si>
    <t>049379</t>
  </si>
  <si>
    <t>Waynesfield-Goshen Local SD</t>
  </si>
  <si>
    <t>045971</t>
  </si>
  <si>
    <t>Indian Creek Local SD</t>
  </si>
  <si>
    <t>047803</t>
  </si>
  <si>
    <t>Anna Local SD</t>
  </si>
  <si>
    <t>049759</t>
  </si>
  <si>
    <t>050005</t>
  </si>
  <si>
    <t>Worthington City SD</t>
  </si>
  <si>
    <t>045138</t>
  </si>
  <si>
    <t>Williams</t>
  </si>
  <si>
    <t>North Central Local SD</t>
  </si>
  <si>
    <t>050641</t>
  </si>
  <si>
    <t>Continental Local SD</t>
  </si>
  <si>
    <t>049320</t>
  </si>
  <si>
    <t>St Henry Consolidated Local</t>
  </si>
  <si>
    <t>048587</t>
  </si>
  <si>
    <t>London City SD</t>
  </si>
  <si>
    <t>044255</t>
  </si>
  <si>
    <t>Mapleton Local SD</t>
  </si>
  <si>
    <t>045831</t>
  </si>
  <si>
    <t>Loudonville-Perrysville Ex V</t>
  </si>
  <si>
    <t>045468</t>
  </si>
  <si>
    <t>Wickliffe City SD</t>
  </si>
  <si>
    <t>045088</t>
  </si>
  <si>
    <t>Lowellville Local SD</t>
  </si>
  <si>
    <t>048330</t>
  </si>
  <si>
    <t>Shawnee Local SD</t>
  </si>
  <si>
    <t>045799</t>
  </si>
  <si>
    <t>Northwest Local SD</t>
  </si>
  <si>
    <t>047365</t>
  </si>
  <si>
    <t>Marion Local SD</t>
  </si>
  <si>
    <t>048553</t>
  </si>
  <si>
    <t>Oakwood City SD</t>
  </si>
  <si>
    <t>044586</t>
  </si>
  <si>
    <t>Newton Local SD</t>
  </si>
  <si>
    <t>048637</t>
  </si>
  <si>
    <t>Berne Union Local SD</t>
  </si>
  <si>
    <t>046854</t>
  </si>
  <si>
    <t>050559</t>
  </si>
  <si>
    <t>Southwest Local SD</t>
  </si>
  <si>
    <t>047381</t>
  </si>
  <si>
    <t>East Muskingum Local SD</t>
  </si>
  <si>
    <t>048835</t>
  </si>
  <si>
    <t>Ross</t>
  </si>
  <si>
    <t>Zane Trace Local SD</t>
  </si>
  <si>
    <t>049544</t>
  </si>
  <si>
    <t>Boardman Local SD</t>
  </si>
  <si>
    <t>048306</t>
  </si>
  <si>
    <t>Archbold-Area Local SD</t>
  </si>
  <si>
    <t>047043</t>
  </si>
  <si>
    <t>Mentor Ex Vill SD</t>
  </si>
  <si>
    <t>045492</t>
  </si>
  <si>
    <t>North Union Local SD</t>
  </si>
  <si>
    <t>050336</t>
  </si>
  <si>
    <t>North Fork Local SD</t>
  </si>
  <si>
    <t>048025</t>
  </si>
  <si>
    <t>046250</t>
  </si>
  <si>
    <t>Greenville City SD</t>
  </si>
  <si>
    <t>044099</t>
  </si>
  <si>
    <t>Riverdale Local SD</t>
  </si>
  <si>
    <t>047514</t>
  </si>
  <si>
    <t>Central Local SD</t>
  </si>
  <si>
    <t>046714</t>
  </si>
  <si>
    <t>Norton City SD</t>
  </si>
  <si>
    <t>044552</t>
  </si>
  <si>
    <t>Russia Local SD</t>
  </si>
  <si>
    <t>049817</t>
  </si>
  <si>
    <t>Champaign</t>
  </si>
  <si>
    <t>Graham Local SD</t>
  </si>
  <si>
    <t>046193</t>
  </si>
  <si>
    <t>Olmsted Falls City SD</t>
  </si>
  <si>
    <t>046573</t>
  </si>
  <si>
    <t>Troy City SD</t>
  </si>
  <si>
    <t>044925</t>
  </si>
  <si>
    <t>Ross Local SD</t>
  </si>
  <si>
    <t>046144</t>
  </si>
  <si>
    <t>Amherst Ex Vill SD</t>
  </si>
  <si>
    <t>045195</t>
  </si>
  <si>
    <t>Northwood Local SD</t>
  </si>
  <si>
    <t>050716</t>
  </si>
  <si>
    <t>Lordstown Local SD</t>
  </si>
  <si>
    <t>050203</t>
  </si>
  <si>
    <t>Maumee City SD</t>
  </si>
  <si>
    <t>044362</t>
  </si>
  <si>
    <t>Granville Ex Vill SD</t>
  </si>
  <si>
    <t>045393</t>
  </si>
  <si>
    <t>Rolling Hills Local SD</t>
  </si>
  <si>
    <t>047308</t>
  </si>
  <si>
    <t>Ashtabula</t>
  </si>
  <si>
    <t>Geneva Area City SD</t>
  </si>
  <si>
    <t>044057</t>
  </si>
  <si>
    <t>Grand Valley Local SD</t>
  </si>
  <si>
    <t>045864</t>
  </si>
  <si>
    <t>Preble</t>
  </si>
  <si>
    <t>Tri-County North Local SD</t>
  </si>
  <si>
    <t>091397</t>
  </si>
  <si>
    <t>West Clermont Local SD</t>
  </si>
  <si>
    <t>046359</t>
  </si>
  <si>
    <t>Milford Ex Vill SD</t>
  </si>
  <si>
    <t>045500</t>
  </si>
  <si>
    <t>Mount Vernon City SD</t>
  </si>
  <si>
    <t>044420</t>
  </si>
  <si>
    <t>Brunswick City SD</t>
  </si>
  <si>
    <t>043661</t>
  </si>
  <si>
    <t>Findlay City SD</t>
  </si>
  <si>
    <t>043984</t>
  </si>
  <si>
    <t>Fort Loramie Local SD</t>
  </si>
  <si>
    <t>049783</t>
  </si>
  <si>
    <t>Leipsic Local SD</t>
  </si>
  <si>
    <t>049353</t>
  </si>
  <si>
    <t>West Liberty-Salem Local SD</t>
  </si>
  <si>
    <t>046219</t>
  </si>
  <si>
    <t>Edon-Northwest Local SD</t>
  </si>
  <si>
    <t>050625</t>
  </si>
  <si>
    <t>Wilmington City SD</t>
  </si>
  <si>
    <t>045112</t>
  </si>
  <si>
    <t>Edgerton Local SD</t>
  </si>
  <si>
    <t>050617</t>
  </si>
  <si>
    <t>Southwest Licking Local SD</t>
  </si>
  <si>
    <t>048041</t>
  </si>
  <si>
    <t>Orrville City SD</t>
  </si>
  <si>
    <t>044610</t>
  </si>
  <si>
    <t>Bluffton Ex Vill SD</t>
  </si>
  <si>
    <t>045211</t>
  </si>
  <si>
    <t>Elmwood Local SD</t>
  </si>
  <si>
    <t>050682</t>
  </si>
  <si>
    <t>Twin Valley Community Local</t>
  </si>
  <si>
    <t>049296</t>
  </si>
  <si>
    <t>Wadsworth City SD</t>
  </si>
  <si>
    <t>044974</t>
  </si>
  <si>
    <t>Ottawa Hills Local SD</t>
  </si>
  <si>
    <t>048215</t>
  </si>
  <si>
    <t>Marysville Ex Vill SD</t>
  </si>
  <si>
    <t>045476</t>
  </si>
  <si>
    <t>Shadyside Local SD</t>
  </si>
  <si>
    <t>046003</t>
  </si>
  <si>
    <t>045856</t>
  </si>
  <si>
    <t>Kent City SD</t>
  </si>
  <si>
    <t>044164</t>
  </si>
  <si>
    <t>Tuslaw Local SD</t>
  </si>
  <si>
    <t>049957</t>
  </si>
  <si>
    <t>Columbus Grove Local SD</t>
  </si>
  <si>
    <t>049312</t>
  </si>
  <si>
    <t>Bloom Carroll Local SD</t>
  </si>
  <si>
    <t>046862</t>
  </si>
  <si>
    <t>National Trail Local SD</t>
  </si>
  <si>
    <t>049270</t>
  </si>
  <si>
    <t>United Local SD</t>
  </si>
  <si>
    <t>046458</t>
  </si>
  <si>
    <t>Liberty Union-Thurston Local</t>
  </si>
  <si>
    <t>046888</t>
  </si>
  <si>
    <t>Swanton Local SD</t>
  </si>
  <si>
    <t>047092</t>
  </si>
  <si>
    <t>Fredericktown Local SD</t>
  </si>
  <si>
    <t>047852</t>
  </si>
  <si>
    <t>Fort Recovery Local SD</t>
  </si>
  <si>
    <t>048595</t>
  </si>
  <si>
    <t>Northwestern Local SD</t>
  </si>
  <si>
    <t>046268</t>
  </si>
  <si>
    <t>Waterloo Local SD</t>
  </si>
  <si>
    <t>049247</t>
  </si>
  <si>
    <t>Liberty Center Local SD</t>
  </si>
  <si>
    <t>047589</t>
  </si>
  <si>
    <t>Beaver Local SD</t>
  </si>
  <si>
    <t>046425</t>
  </si>
  <si>
    <t>Bellevue City SD</t>
  </si>
  <si>
    <t>043596</t>
  </si>
  <si>
    <t>Bristol Local SD</t>
  </si>
  <si>
    <t>050112</t>
  </si>
  <si>
    <t>Oak Hills Local SD</t>
  </si>
  <si>
    <t>047373</t>
  </si>
  <si>
    <t>Genoa Area Local SD</t>
  </si>
  <si>
    <t>048942</t>
  </si>
  <si>
    <t>Danville Local SD</t>
  </si>
  <si>
    <t>047837</t>
  </si>
  <si>
    <t>Hilliard City SD</t>
  </si>
  <si>
    <t>047019</t>
  </si>
  <si>
    <t>Alexander Local SD</t>
  </si>
  <si>
    <t>045906</t>
  </si>
  <si>
    <t>Hardin-Houston Local SD</t>
  </si>
  <si>
    <t>049791</t>
  </si>
  <si>
    <t>Centerburg Local SD</t>
  </si>
  <si>
    <t>047829</t>
  </si>
  <si>
    <t>Triad Local SD</t>
  </si>
  <si>
    <t>046201</t>
  </si>
  <si>
    <t>Fayette Local SD</t>
  </si>
  <si>
    <t>047068</t>
  </si>
  <si>
    <t>Sugarcreek Local SD</t>
  </si>
  <si>
    <t>047274</t>
  </si>
  <si>
    <t>Spencerville Local SD</t>
  </si>
  <si>
    <t>045807</t>
  </si>
  <si>
    <t>049908</t>
  </si>
  <si>
    <t>Maplewood Local SD</t>
  </si>
  <si>
    <t>050211</t>
  </si>
  <si>
    <t>Jefferson Area Local SD</t>
  </si>
  <si>
    <t>045872</t>
  </si>
  <si>
    <t>Xenia Community City SD</t>
  </si>
  <si>
    <t>045153</t>
  </si>
  <si>
    <t>Stryker Local SD</t>
  </si>
  <si>
    <t>050658</t>
  </si>
  <si>
    <t>049924</t>
  </si>
  <si>
    <t>Eaton Community Schools City</t>
  </si>
  <si>
    <t>043935</t>
  </si>
  <si>
    <t>Mississinawa Valley Local SD</t>
  </si>
  <si>
    <t>046672</t>
  </si>
  <si>
    <t>Mechanicsburg Ex Vill SD</t>
  </si>
  <si>
    <t>045484</t>
  </si>
  <si>
    <t>Heath City SD</t>
  </si>
  <si>
    <t>044115</t>
  </si>
  <si>
    <t>North Baltimore Local SD</t>
  </si>
  <si>
    <t>050708</t>
  </si>
  <si>
    <t>Cincinnati City SD</t>
  </si>
  <si>
    <t>043752</t>
  </si>
  <si>
    <t>Ashland City SD</t>
  </si>
  <si>
    <t>043505</t>
  </si>
  <si>
    <t>West Branch Local SD</t>
  </si>
  <si>
    <t>048389</t>
  </si>
  <si>
    <t>Norwayne Local SD</t>
  </si>
  <si>
    <t>050567</t>
  </si>
  <si>
    <t>Coldwater Ex Vill SD</t>
  </si>
  <si>
    <t>045310</t>
  </si>
  <si>
    <t>Canfield Local SD</t>
  </si>
  <si>
    <t>048314</t>
  </si>
  <si>
    <t>New Philadelphia City SD</t>
  </si>
  <si>
    <t>044487</t>
  </si>
  <si>
    <t>Chardon Local SD</t>
  </si>
  <si>
    <t>047183</t>
  </si>
  <si>
    <t>Clear Fork Valley Local SD</t>
  </si>
  <si>
    <t>049411</t>
  </si>
  <si>
    <t>Bedford City SD</t>
  </si>
  <si>
    <t>043562</t>
  </si>
  <si>
    <t>St Marys City SD</t>
  </si>
  <si>
    <t>044727</t>
  </si>
  <si>
    <t>Madison Local SD</t>
  </si>
  <si>
    <t>047886</t>
  </si>
  <si>
    <t>Ansonia Local SD</t>
  </si>
  <si>
    <t>046623</t>
  </si>
  <si>
    <t>Lake Local SD</t>
  </si>
  <si>
    <t>050690</t>
  </si>
  <si>
    <t>050575</t>
  </si>
  <si>
    <t>Pike-Delta-York Local SD</t>
  </si>
  <si>
    <t>047084</t>
  </si>
  <si>
    <t>Brown</t>
  </si>
  <si>
    <t>Fayetteville-Perry Local SD</t>
  </si>
  <si>
    <t>046045</t>
  </si>
  <si>
    <t>Federal Hocking Local SD</t>
  </si>
  <si>
    <t>045914</t>
  </si>
  <si>
    <t>Franklin Local SD</t>
  </si>
  <si>
    <t>048843</t>
  </si>
  <si>
    <t>Anthony Wayne Local SD</t>
  </si>
  <si>
    <t>048207</t>
  </si>
  <si>
    <t>Eastern Local SD</t>
  </si>
  <si>
    <t>046037</t>
  </si>
  <si>
    <t>Belpre City SD</t>
  </si>
  <si>
    <t>043604</t>
  </si>
  <si>
    <t>Lexington Local SD</t>
  </si>
  <si>
    <t>049437</t>
  </si>
  <si>
    <t>Arcanum Butler Local SD</t>
  </si>
  <si>
    <t>046631</t>
  </si>
  <si>
    <t>Warrensville Heights City SD</t>
  </si>
  <si>
    <t>045005</t>
  </si>
  <si>
    <t>Miamisburg City SD</t>
  </si>
  <si>
    <t>044396</t>
  </si>
  <si>
    <t>Mogadore Local SD</t>
  </si>
  <si>
    <t>050039</t>
  </si>
  <si>
    <t>049221</t>
  </si>
  <si>
    <t>Elida Local SD</t>
  </si>
  <si>
    <t>045773</t>
  </si>
  <si>
    <t>James A Garfield Local SD</t>
  </si>
  <si>
    <t>049205</t>
  </si>
  <si>
    <t>Milton-Union Ex Vill SD</t>
  </si>
  <si>
    <t>045518</t>
  </si>
  <si>
    <t>Fairfield Union Local SD</t>
  </si>
  <si>
    <t>046870</t>
  </si>
  <si>
    <t>Teays Valley Local SD</t>
  </si>
  <si>
    <t>049098</t>
  </si>
  <si>
    <t>Warren Local SD</t>
  </si>
  <si>
    <t>050500</t>
  </si>
  <si>
    <t>Millcreek-West Unity Local S</t>
  </si>
  <si>
    <t>050633</t>
  </si>
  <si>
    <t>Oregon City SD</t>
  </si>
  <si>
    <t>044602</t>
  </si>
  <si>
    <t>Gibsonburg Ex Vill SD</t>
  </si>
  <si>
    <t>045385</t>
  </si>
  <si>
    <t>Caldwell Ex Vill SD</t>
  </si>
  <si>
    <t>045252</t>
  </si>
  <si>
    <t>047746</t>
  </si>
  <si>
    <t>Preble-Shawnee Local SD</t>
  </si>
  <si>
    <t>049288</t>
  </si>
  <si>
    <t>Austintown Local SD</t>
  </si>
  <si>
    <t>048298</t>
  </si>
  <si>
    <t>Fairborn City SD</t>
  </si>
  <si>
    <t>043968</t>
  </si>
  <si>
    <t>Brooklyn City SD</t>
  </si>
  <si>
    <t>043653</t>
  </si>
  <si>
    <t>East Clinton Local SD</t>
  </si>
  <si>
    <t>046409</t>
  </si>
  <si>
    <t>Highland Local SD</t>
  </si>
  <si>
    <t>048801</t>
  </si>
  <si>
    <t>Fremont City SD</t>
  </si>
  <si>
    <t>044016</t>
  </si>
  <si>
    <t>Franklin City SD</t>
  </si>
  <si>
    <t>044008</t>
  </si>
  <si>
    <t>Fairless Local SD</t>
  </si>
  <si>
    <t>049841</t>
  </si>
  <si>
    <t>Fairland Local SD</t>
  </si>
  <si>
    <t>047936</t>
  </si>
  <si>
    <t>Tri-Valley Local SD</t>
  </si>
  <si>
    <t>048876</t>
  </si>
  <si>
    <t>Valley View Local SD</t>
  </si>
  <si>
    <t>048744</t>
  </si>
  <si>
    <t>Southington Local SD</t>
  </si>
  <si>
    <t>050237</t>
  </si>
  <si>
    <t>Paulding Ex Vill SD</t>
  </si>
  <si>
    <t>045575</t>
  </si>
  <si>
    <t>Hudson City SD</t>
  </si>
  <si>
    <t>050021</t>
  </si>
  <si>
    <t>Covington Ex Vill SD</t>
  </si>
  <si>
    <t>045336</t>
  </si>
  <si>
    <t>Mount Gilead Ex Vill SD</t>
  </si>
  <si>
    <t>045534</t>
  </si>
  <si>
    <t>Williamsburg Local SD</t>
  </si>
  <si>
    <t>046367</t>
  </si>
  <si>
    <t>Ada Ex Vill SD</t>
  </si>
  <si>
    <t>045187</t>
  </si>
  <si>
    <t>Cardington-Lincoln Local SD</t>
  </si>
  <si>
    <t>048793</t>
  </si>
  <si>
    <t>Salem City SD</t>
  </si>
  <si>
    <t>044735</t>
  </si>
  <si>
    <t>Fairport Harbor Ex Vill SD</t>
  </si>
  <si>
    <t>045369</t>
  </si>
  <si>
    <t>Westerville City SD</t>
  </si>
  <si>
    <t>045047</t>
  </si>
  <si>
    <t>Antwerp Local SD</t>
  </si>
  <si>
    <t>048991</t>
  </si>
  <si>
    <t>Lancaster City SD</t>
  </si>
  <si>
    <t>044206</t>
  </si>
  <si>
    <t>Kettering City SD</t>
  </si>
  <si>
    <t>044180</t>
  </si>
  <si>
    <t>Tiffin City SD</t>
  </si>
  <si>
    <t>044891</t>
  </si>
  <si>
    <t>Pymatuning Valley Local SD</t>
  </si>
  <si>
    <t>045880</t>
  </si>
  <si>
    <t>049429</t>
  </si>
  <si>
    <t>Highland</t>
  </si>
  <si>
    <t>Bright Local SD</t>
  </si>
  <si>
    <t>047613</t>
  </si>
  <si>
    <t>Versailles Ex Vill SD</t>
  </si>
  <si>
    <t>045633</t>
  </si>
  <si>
    <t>Brookville Local SD</t>
  </si>
  <si>
    <t>048678</t>
  </si>
  <si>
    <t>Wapakoneta City SD</t>
  </si>
  <si>
    <t>044982</t>
  </si>
  <si>
    <t>Strongsville City SD</t>
  </si>
  <si>
    <t>044842</t>
  </si>
  <si>
    <t>Louisville City SD</t>
  </si>
  <si>
    <t>049874</t>
  </si>
  <si>
    <t>Conneaut Area City SD</t>
  </si>
  <si>
    <t>043810</t>
  </si>
  <si>
    <t>Fairfield City SD</t>
  </si>
  <si>
    <t>046102</t>
  </si>
  <si>
    <t>College Corner Local SD</t>
  </si>
  <si>
    <t>064964</t>
  </si>
  <si>
    <t>049866</t>
  </si>
  <si>
    <t>Vinton</t>
  </si>
  <si>
    <t>Vinton County Local SD</t>
  </si>
  <si>
    <t>050393</t>
  </si>
  <si>
    <t>Carey Ex Vill SD</t>
  </si>
  <si>
    <t>045260</t>
  </si>
  <si>
    <t>Gallipolis City SD</t>
  </si>
  <si>
    <t>044032</t>
  </si>
  <si>
    <t>Ridgewood Local SD</t>
  </si>
  <si>
    <t>046474</t>
  </si>
  <si>
    <t>Urbana City SD</t>
  </si>
  <si>
    <t>044941</t>
  </si>
  <si>
    <t>Springboro Community City SD</t>
  </si>
  <si>
    <t>050427</t>
  </si>
  <si>
    <t>Allen East Local SD</t>
  </si>
  <si>
    <t>045757</t>
  </si>
  <si>
    <t>Kenton City SD</t>
  </si>
  <si>
    <t>044172</t>
  </si>
  <si>
    <t>Licking Valley Local SD</t>
  </si>
  <si>
    <t>048017</t>
  </si>
  <si>
    <t>Brookfield Local SD</t>
  </si>
  <si>
    <t>050120</t>
  </si>
  <si>
    <t>Northmont City SD</t>
  </si>
  <si>
    <t>048728</t>
  </si>
  <si>
    <t>Finneytown Local SD</t>
  </si>
  <si>
    <t>047332</t>
  </si>
  <si>
    <t>Plymouth-Shiloh Local SD</t>
  </si>
  <si>
    <t>049460</t>
  </si>
  <si>
    <t>046433</t>
  </si>
  <si>
    <t>Centerville City SD</t>
  </si>
  <si>
    <t>043737</t>
  </si>
  <si>
    <t>Scioto</t>
  </si>
  <si>
    <t>Wheelersburg Local SD</t>
  </si>
  <si>
    <t>049668</t>
  </si>
  <si>
    <t>Jackson</t>
  </si>
  <si>
    <t>Jackson City SD</t>
  </si>
  <si>
    <t>044156</t>
  </si>
  <si>
    <t>Bellaire Local SD</t>
  </si>
  <si>
    <t>043570</t>
  </si>
  <si>
    <t>Sidney City SD</t>
  </si>
  <si>
    <t>044784</t>
  </si>
  <si>
    <t>049619</t>
  </si>
  <si>
    <t>South Central Local SD</t>
  </si>
  <si>
    <t>047738</t>
  </si>
  <si>
    <t>Morgan</t>
  </si>
  <si>
    <t>Morgan Local SD</t>
  </si>
  <si>
    <t>048777</t>
  </si>
  <si>
    <t>048223</t>
  </si>
  <si>
    <t>Circleville City SD</t>
  </si>
  <si>
    <t>043760</t>
  </si>
  <si>
    <t>Amanda-Clearcreek Local SD</t>
  </si>
  <si>
    <t>046847</t>
  </si>
  <si>
    <t>Kings Local SD</t>
  </si>
  <si>
    <t>050435</t>
  </si>
  <si>
    <t>Meigs</t>
  </si>
  <si>
    <t>Southern Local SD</t>
  </si>
  <si>
    <t>048538</t>
  </si>
  <si>
    <t>Willard City SD</t>
  </si>
  <si>
    <t>045096</t>
  </si>
  <si>
    <t>Champion Local SD</t>
  </si>
  <si>
    <t>050138</t>
  </si>
  <si>
    <t>Hubbard Ex Vill SD</t>
  </si>
  <si>
    <t>045427</t>
  </si>
  <si>
    <t>Hillsboro City SD</t>
  </si>
  <si>
    <t>044123</t>
  </si>
  <si>
    <t>Bryan City SD</t>
  </si>
  <si>
    <t>043679</t>
  </si>
  <si>
    <t>Edgewood City SD</t>
  </si>
  <si>
    <t>046094</t>
  </si>
  <si>
    <t>Bath Local SD</t>
  </si>
  <si>
    <t>045765</t>
  </si>
  <si>
    <t>Osnaburg Local SD</t>
  </si>
  <si>
    <t>049916</t>
  </si>
  <si>
    <t>Clay Local SD</t>
  </si>
  <si>
    <t>049601</t>
  </si>
  <si>
    <t>North Royalton City SD</t>
  </si>
  <si>
    <t>044545</t>
  </si>
  <si>
    <t>Ravenna City SD</t>
  </si>
  <si>
    <t>044685</t>
  </si>
  <si>
    <t>Hocking</t>
  </si>
  <si>
    <t>Logan-Hocking Local SD</t>
  </si>
  <si>
    <t>044248</t>
  </si>
  <si>
    <t>Minerva Local SD</t>
  </si>
  <si>
    <t>049890</t>
  </si>
  <si>
    <t>New London Local SD</t>
  </si>
  <si>
    <t>047720</t>
  </si>
  <si>
    <t>Van Wert City SD</t>
  </si>
  <si>
    <t>044966</t>
  </si>
  <si>
    <t>Elyria City SD</t>
  </si>
  <si>
    <t>043943</t>
  </si>
  <si>
    <t>Ripley-Union-Lewis Local SD</t>
  </si>
  <si>
    <t>046078</t>
  </si>
  <si>
    <t>Hicksville Ex Vill SD</t>
  </si>
  <si>
    <t>045419</t>
  </si>
  <si>
    <t>Cambridge City SD</t>
  </si>
  <si>
    <t>043695</t>
  </si>
  <si>
    <t>Norwalk City SD</t>
  </si>
  <si>
    <t>044560</t>
  </si>
  <si>
    <t>Twinsburg City SD</t>
  </si>
  <si>
    <t>050070</t>
  </si>
  <si>
    <t>Sandy Valley Local SD</t>
  </si>
  <si>
    <t>049940</t>
  </si>
  <si>
    <t>Reading Community City SD</t>
  </si>
  <si>
    <t>044693</t>
  </si>
  <si>
    <t>Pickerington Local SD</t>
  </si>
  <si>
    <t>046896</t>
  </si>
  <si>
    <t>Bexley City SD</t>
  </si>
  <si>
    <t>043620</t>
  </si>
  <si>
    <t>048090</t>
  </si>
  <si>
    <t>Frontier Local SD</t>
  </si>
  <si>
    <t>050492</t>
  </si>
  <si>
    <t>Adena Local SD</t>
  </si>
  <si>
    <t>049494</t>
  </si>
  <si>
    <t>West Geauga Local SD</t>
  </si>
  <si>
    <t>047225</t>
  </si>
  <si>
    <t>Big Walnut Local SD</t>
  </si>
  <si>
    <t>046748</t>
  </si>
  <si>
    <t>Indian Valley Local SD</t>
  </si>
  <si>
    <t>050286</t>
  </si>
  <si>
    <t>Wauseon Ex Vill SD</t>
  </si>
  <si>
    <t>045641</t>
  </si>
  <si>
    <t>Clyde-Green Springs Ex Vill</t>
  </si>
  <si>
    <t>045302</t>
  </si>
  <si>
    <t>Piqua City SD</t>
  </si>
  <si>
    <t>044644</t>
  </si>
  <si>
    <t>Carlisle Local SD</t>
  </si>
  <si>
    <t>050419</t>
  </si>
  <si>
    <t>Perrysburg Ex Vill SD</t>
  </si>
  <si>
    <t>045583</t>
  </si>
  <si>
    <t>048512</t>
  </si>
  <si>
    <t>Shelby City SD</t>
  </si>
  <si>
    <t>044776</t>
  </si>
  <si>
    <t>Pike</t>
  </si>
  <si>
    <t>Scioto Valley Local SD</t>
  </si>
  <si>
    <t>049130</t>
  </si>
  <si>
    <t>Bridgeport Ex Vill SD</t>
  </si>
  <si>
    <t>045237</t>
  </si>
  <si>
    <t>Ironton City SD</t>
  </si>
  <si>
    <t>044149</t>
  </si>
  <si>
    <t>Newark City SD</t>
  </si>
  <si>
    <t>044453</t>
  </si>
  <si>
    <t>Bay Village City SD</t>
  </si>
  <si>
    <t>043547</t>
  </si>
  <si>
    <t>Lisbon Ex Vill SD</t>
  </si>
  <si>
    <t>045450</t>
  </si>
  <si>
    <t>Paint Valley Local SD</t>
  </si>
  <si>
    <t>049510</t>
  </si>
  <si>
    <t>Chillicothe City SD</t>
  </si>
  <si>
    <t>043745</t>
  </si>
  <si>
    <t>St Bernard-Elmwood Place Cit</t>
  </si>
  <si>
    <t>044719</t>
  </si>
  <si>
    <t>Union Scioto Local SD</t>
  </si>
  <si>
    <t>049536</t>
  </si>
  <si>
    <t>Weathersfield Local SD</t>
  </si>
  <si>
    <t>050252</t>
  </si>
  <si>
    <t>South Point Local SD</t>
  </si>
  <si>
    <t>047951</t>
  </si>
  <si>
    <t>Huber Heights City SD</t>
  </si>
  <si>
    <t>048751</t>
  </si>
  <si>
    <t>Newton Falls Ex Vill SD</t>
  </si>
  <si>
    <t>045567</t>
  </si>
  <si>
    <t>Bellefontaine City SD</t>
  </si>
  <si>
    <t>043588</t>
  </si>
  <si>
    <t>Ashtabula Area City SD</t>
  </si>
  <si>
    <t>043513</t>
  </si>
  <si>
    <t>Georgetown Ex Vill SD</t>
  </si>
  <si>
    <t>045377</t>
  </si>
  <si>
    <t>Newcomerstown Ex Vill SD</t>
  </si>
  <si>
    <t>045542</t>
  </si>
  <si>
    <t>East Palestine City SD</t>
  </si>
  <si>
    <t>043927</t>
  </si>
  <si>
    <t>Bethel-Tate Local SD</t>
  </si>
  <si>
    <t>046318</t>
  </si>
  <si>
    <t>Bradford Ex Vill SD</t>
  </si>
  <si>
    <t>045229</t>
  </si>
  <si>
    <t>Blanchester Local SD</t>
  </si>
  <si>
    <t>046383</t>
  </si>
  <si>
    <t>New Lebanon Local SD</t>
  </si>
  <si>
    <t>048710</t>
  </si>
  <si>
    <t>Groveport Madison Local SD</t>
  </si>
  <si>
    <t>046979</t>
  </si>
  <si>
    <t>Dublin City SD</t>
  </si>
  <si>
    <t>047027</t>
  </si>
  <si>
    <t>Martins Ferry City SD</t>
  </si>
  <si>
    <t>044347</t>
  </si>
  <si>
    <t>Oak Hill Union Local SD</t>
  </si>
  <si>
    <t>047761</t>
  </si>
  <si>
    <t>Ontario Local SD</t>
  </si>
  <si>
    <t>049478</t>
  </si>
  <si>
    <t>Leetonia Ex Vill SD</t>
  </si>
  <si>
    <t>045443</t>
  </si>
  <si>
    <t>Lynchburg-Clay Local SD</t>
  </si>
  <si>
    <t>047639</t>
  </si>
  <si>
    <t>Madeira City SD</t>
  </si>
  <si>
    <t>044289</t>
  </si>
  <si>
    <t>Sandusky City SD</t>
  </si>
  <si>
    <t>044743</t>
  </si>
  <si>
    <t>Nordonia Hills City SD</t>
  </si>
  <si>
    <t>050047</t>
  </si>
  <si>
    <t>La Brae Local SD</t>
  </si>
  <si>
    <t>050245</t>
  </si>
  <si>
    <t>Beavercreek City SD</t>
  </si>
  <si>
    <t>047241</t>
  </si>
  <si>
    <t>Canal Winchester Local SD</t>
  </si>
  <si>
    <t>046946</t>
  </si>
  <si>
    <t>046128</t>
  </si>
  <si>
    <t>Westlake City SD</t>
  </si>
  <si>
    <t>045062</t>
  </si>
  <si>
    <t>Chesapeake Union Ex Vill SD</t>
  </si>
  <si>
    <t>045294</t>
  </si>
  <si>
    <t>Dover City SD</t>
  </si>
  <si>
    <t>043893</t>
  </si>
  <si>
    <t>Goshen Local SD</t>
  </si>
  <si>
    <t>046342</t>
  </si>
  <si>
    <t>Brecksville-Broadview Height</t>
  </si>
  <si>
    <t>043646</t>
  </si>
  <si>
    <t>West Carrollton City SD</t>
  </si>
  <si>
    <t>045054</t>
  </si>
  <si>
    <t>Waverly City SD</t>
  </si>
  <si>
    <t>049148</t>
  </si>
  <si>
    <t>Maysville Local SD</t>
  </si>
  <si>
    <t>048850</t>
  </si>
  <si>
    <t>Ohio Valley Local SD</t>
  </si>
  <si>
    <t>061903</t>
  </si>
  <si>
    <t>Aurora City SD</t>
  </si>
  <si>
    <t>049171</t>
  </si>
  <si>
    <t>Greenfield Ex Vill SD</t>
  </si>
  <si>
    <t>045401</t>
  </si>
  <si>
    <t>Massillon City SD</t>
  </si>
  <si>
    <t>044354</t>
  </si>
  <si>
    <t>South-Western City SD</t>
  </si>
  <si>
    <t>044800</t>
  </si>
  <si>
    <t>049528</t>
  </si>
  <si>
    <t>Toronto City SD</t>
  </si>
  <si>
    <t>044917</t>
  </si>
  <si>
    <t>Fairfield Local SD</t>
  </si>
  <si>
    <t>047621</t>
  </si>
  <si>
    <t>Delaware City SD</t>
  </si>
  <si>
    <t>043877</t>
  </si>
  <si>
    <t>Tecumseh Local SD</t>
  </si>
  <si>
    <t>046243</t>
  </si>
  <si>
    <t>Montpelier Ex Vill SD</t>
  </si>
  <si>
    <t>045526</t>
  </si>
  <si>
    <t>Felicity-Franklin Local SD</t>
  </si>
  <si>
    <t>046334</t>
  </si>
  <si>
    <t>Rittman Ex Vill SD</t>
  </si>
  <si>
    <t>045591</t>
  </si>
  <si>
    <t>046441</t>
  </si>
  <si>
    <t>Defiance City SD</t>
  </si>
  <si>
    <t>043869</t>
  </si>
  <si>
    <t>Jackson Local SD</t>
  </si>
  <si>
    <t>049858</t>
  </si>
  <si>
    <t>Grandview Heights City SD</t>
  </si>
  <si>
    <t>044073</t>
  </si>
  <si>
    <t>Winton Woods City SD</t>
  </si>
  <si>
    <t>044081</t>
  </si>
  <si>
    <t>Orange City SD</t>
  </si>
  <si>
    <t>046581</t>
  </si>
  <si>
    <t>Portsmouth City SD</t>
  </si>
  <si>
    <t>044669</t>
  </si>
  <si>
    <t>Akron City SD</t>
  </si>
  <si>
    <t>043489</t>
  </si>
  <si>
    <t>Crestline Ex Vill SD</t>
  </si>
  <si>
    <t>045344</t>
  </si>
  <si>
    <t>Coshocton City SD</t>
  </si>
  <si>
    <t>043828</t>
  </si>
  <si>
    <t>048496</t>
  </si>
  <si>
    <t>Meigs Local SD</t>
  </si>
  <si>
    <t>048520</t>
  </si>
  <si>
    <t>Nelsonville-York City SD</t>
  </si>
  <si>
    <t>044446</t>
  </si>
  <si>
    <t>Washington Court House City</t>
  </si>
  <si>
    <t>045013</t>
  </si>
  <si>
    <t>Niles City SD</t>
  </si>
  <si>
    <t>044495</t>
  </si>
  <si>
    <t>New Lexington City SD</t>
  </si>
  <si>
    <t>044479</t>
  </si>
  <si>
    <t>Barberton City SD</t>
  </si>
  <si>
    <t>043539</t>
  </si>
  <si>
    <t>New Boston Local SD</t>
  </si>
  <si>
    <t>044461</t>
  </si>
  <si>
    <t>Zanesville City SD</t>
  </si>
  <si>
    <t>045179</t>
  </si>
  <si>
    <t>049452</t>
  </si>
  <si>
    <t>Steubenville City SD</t>
  </si>
  <si>
    <t>044826</t>
  </si>
  <si>
    <t>Symmes Valley Local SD</t>
  </si>
  <si>
    <t>047969</t>
  </si>
  <si>
    <t>Crooksville Ex Vill SD</t>
  </si>
  <si>
    <t>045351</t>
  </si>
  <si>
    <t>Bloom-Vernon Local SD</t>
  </si>
  <si>
    <t>049593</t>
  </si>
  <si>
    <t>Kenston Local SD</t>
  </si>
  <si>
    <t>047191</t>
  </si>
  <si>
    <t>Columbus City SD</t>
  </si>
  <si>
    <t>043802</t>
  </si>
  <si>
    <t>Minford Local SD</t>
  </si>
  <si>
    <t>049627</t>
  </si>
  <si>
    <t>Struthers City SD</t>
  </si>
  <si>
    <t>044859</t>
  </si>
  <si>
    <t>Copley-Fairlawn City SD</t>
  </si>
  <si>
    <t>049981</t>
  </si>
  <si>
    <t>Claymont City SD</t>
  </si>
  <si>
    <t>043778</t>
  </si>
  <si>
    <t>Sebring Local SD</t>
  </si>
  <si>
    <t>048355</t>
  </si>
  <si>
    <t>Galion City SD</t>
  </si>
  <si>
    <t>044024</t>
  </si>
  <si>
    <t>Western Brown Local SD</t>
  </si>
  <si>
    <t>046060</t>
  </si>
  <si>
    <t>Cuyahoga Heights Local SD</t>
  </si>
  <si>
    <t>046557</t>
  </si>
  <si>
    <t>Bucyrus City SD</t>
  </si>
  <si>
    <t>043687</t>
  </si>
  <si>
    <t>Girard City SD</t>
  </si>
  <si>
    <t>044065</t>
  </si>
  <si>
    <t>Reynoldsburg City SD</t>
  </si>
  <si>
    <t>047001</t>
  </si>
  <si>
    <t>McDonald Local SD</t>
  </si>
  <si>
    <t>050229</t>
  </si>
  <si>
    <t>048736</t>
  </si>
  <si>
    <t>Mansfield City SD</t>
  </si>
  <si>
    <t>044297</t>
  </si>
  <si>
    <t>Windham Ex Vill SD</t>
  </si>
  <si>
    <t>045666</t>
  </si>
  <si>
    <t>Alliance City SD</t>
  </si>
  <si>
    <t>043497</t>
  </si>
  <si>
    <t>Wellston City SD</t>
  </si>
  <si>
    <t>045021</t>
  </si>
  <si>
    <t>Kelleys Island Local SD</t>
  </si>
  <si>
    <t>046797</t>
  </si>
  <si>
    <t>Dawson-Bryant Local SD</t>
  </si>
  <si>
    <t>047928</t>
  </si>
  <si>
    <t>New Miami Local SD</t>
  </si>
  <si>
    <t>046136</t>
  </si>
  <si>
    <t>Solon City SD</t>
  </si>
  <si>
    <t>046607</t>
  </si>
  <si>
    <t>049064</t>
  </si>
  <si>
    <t>Toledo City SD</t>
  </si>
  <si>
    <t>044909</t>
  </si>
  <si>
    <t>049122</t>
  </si>
  <si>
    <t>049635</t>
  </si>
  <si>
    <t>Mayfield City SD</t>
  </si>
  <si>
    <t>044370</t>
  </si>
  <si>
    <t>Mad River Local SD</t>
  </si>
  <si>
    <t>048702</t>
  </si>
  <si>
    <t>Marion City SD</t>
  </si>
  <si>
    <t>044339</t>
  </si>
  <si>
    <t>Van Buren Local SD</t>
  </si>
  <si>
    <t>047464</t>
  </si>
  <si>
    <t>Cleveland Municipal SD</t>
  </si>
  <si>
    <t>043786</t>
  </si>
  <si>
    <t>Hamilton City SD</t>
  </si>
  <si>
    <t>044107</t>
  </si>
  <si>
    <t>East Liverpool City SD</t>
  </si>
  <si>
    <t>043919</t>
  </si>
  <si>
    <t>Springfield City SD</t>
  </si>
  <si>
    <t>044818</t>
  </si>
  <si>
    <t>Sycamore Community City SD</t>
  </si>
  <si>
    <t>044867</t>
  </si>
  <si>
    <t>Kirtland Local SD</t>
  </si>
  <si>
    <t>047878</t>
  </si>
  <si>
    <t>East Cleveland City SD</t>
  </si>
  <si>
    <t>043901</t>
  </si>
  <si>
    <t>Avon Local SD</t>
  </si>
  <si>
    <t>048116</t>
  </si>
  <si>
    <t>Clearview Local SD</t>
  </si>
  <si>
    <t>048132</t>
  </si>
  <si>
    <t>Western Local SD</t>
  </si>
  <si>
    <t>049155</t>
  </si>
  <si>
    <t>Independence Local SD</t>
  </si>
  <si>
    <t>046565</t>
  </si>
  <si>
    <t>Rocky River City SD</t>
  </si>
  <si>
    <t>044701</t>
  </si>
  <si>
    <t>Indian Hill Ex Vill SD</t>
  </si>
  <si>
    <t>045435</t>
  </si>
  <si>
    <t>Beachwood City SD</t>
  </si>
  <si>
    <t>043554</t>
  </si>
  <si>
    <t>New Albany-Plain Local SD</t>
  </si>
  <si>
    <t>046995</t>
  </si>
  <si>
    <t>Washington-Nile Local SD</t>
  </si>
  <si>
    <t>049650</t>
  </si>
  <si>
    <t>Huntington Local SD</t>
  </si>
  <si>
    <t>049502</t>
  </si>
  <si>
    <t>Lockland City SD</t>
  </si>
  <si>
    <t>044230</t>
  </si>
  <si>
    <t>Batavia Local SD</t>
  </si>
  <si>
    <t>046300</t>
  </si>
  <si>
    <t>Wellsville Local SD</t>
  </si>
  <si>
    <t>045039</t>
  </si>
  <si>
    <t>Mount Healthy City SD</t>
  </si>
  <si>
    <t>044412</t>
  </si>
  <si>
    <t>Lorain City SD</t>
  </si>
  <si>
    <t>044263</t>
  </si>
  <si>
    <t>Licking Heights Local SD</t>
  </si>
  <si>
    <t>048009</t>
  </si>
  <si>
    <t>Trotwood-Madison City SD</t>
  </si>
  <si>
    <t>048694</t>
  </si>
  <si>
    <t>Washington Local SD</t>
  </si>
  <si>
    <t>048231</t>
  </si>
  <si>
    <t>Avon Lake City SD</t>
  </si>
  <si>
    <t>048124</t>
  </si>
  <si>
    <t>Trimble Local SD</t>
  </si>
  <si>
    <t>045922</t>
  </si>
  <si>
    <t>Hamilton Local SD</t>
  </si>
  <si>
    <t>046953</t>
  </si>
  <si>
    <t>Canton City SD</t>
  </si>
  <si>
    <t>043711</t>
  </si>
  <si>
    <t>Dayton City SD</t>
  </si>
  <si>
    <t>043844</t>
  </si>
  <si>
    <t>Lima City SD</t>
  </si>
  <si>
    <t>044222</t>
  </si>
  <si>
    <t>Youngstown City SD</t>
  </si>
  <si>
    <t>045161</t>
  </si>
  <si>
    <t>Whitehall City SD</t>
  </si>
  <si>
    <t>045070</t>
  </si>
  <si>
    <t>North College Hill City SD</t>
  </si>
  <si>
    <t>044511</t>
  </si>
  <si>
    <t>Maple Heights City SD</t>
  </si>
  <si>
    <t>044305</t>
  </si>
  <si>
    <t>Euclid City SD</t>
  </si>
  <si>
    <t>043950</t>
  </si>
  <si>
    <t>Campbell City SD</t>
  </si>
  <si>
    <t>043703</t>
  </si>
  <si>
    <t>Bethel Local SD</t>
  </si>
  <si>
    <t>048611</t>
  </si>
  <si>
    <t>Warren City SD</t>
  </si>
  <si>
    <t>044990</t>
  </si>
  <si>
    <t>Valley Local SD</t>
  </si>
  <si>
    <t>049643</t>
  </si>
  <si>
    <t>Painsville City Local SD</t>
  </si>
  <si>
    <t>044628</t>
  </si>
  <si>
    <t>Monroe Local SD</t>
  </si>
  <si>
    <t>139303</t>
  </si>
  <si>
    <t>Middletown City SD</t>
  </si>
  <si>
    <t>044404</t>
  </si>
  <si>
    <t>Garfield Heights City SD</t>
  </si>
  <si>
    <t>044040</t>
  </si>
  <si>
    <t>Fostoria City SD</t>
  </si>
  <si>
    <t>043992</t>
  </si>
  <si>
    <t>Revere Local SD</t>
  </si>
  <si>
    <t>050054</t>
  </si>
  <si>
    <t>Upper Arlington City SD</t>
  </si>
  <si>
    <t>044933</t>
  </si>
  <si>
    <t>Chagrin Falls Ex Vill SD</t>
  </si>
  <si>
    <t>045286</t>
  </si>
  <si>
    <t>Put-In-Bay Local SD</t>
  </si>
  <si>
    <t>048975</t>
  </si>
  <si>
    <t>Olentangy Local SD</t>
  </si>
  <si>
    <t>046763</t>
  </si>
  <si>
    <t>COUNTY</t>
  </si>
  <si>
    <t>DISTRICT</t>
  </si>
  <si>
    <t>IRN</t>
  </si>
  <si>
    <t>TOTAL FY19 STATE FOUNDATION FUNDING</t>
  </si>
  <si>
    <t>REVISED FY21 STATE FOUNDATION FUNDING REDUCTION</t>
  </si>
  <si>
    <t>PER-PUPIL REDUCTION</t>
  </si>
  <si>
    <t>Total</t>
  </si>
  <si>
    <t>FY20 EXECUTIVE ORDERED REDUCTION</t>
  </si>
  <si>
    <t>FY20 HB 164 SECTION 19 PAYMENT</t>
  </si>
  <si>
    <t>FY20 NET REDUCTION/FY21 ESTIMATED  REDUCTION</t>
  </si>
  <si>
    <t>FY21 EXECUTIVE ORDERED ADJUSTMENT</t>
  </si>
  <si>
    <t>REVISED FY21 STATE FOUNDATION FUNDING (LINE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</si>
</sst>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/>
    <xf numFmtId="7" fontId="0" fillId="0" borderId="0" xfId="0" applyNumberFormat="1"/>
    <xf numFmtId="0" fontId="0" fillId="0" borderId="2" xfId="0" applyBorder="1"/>
    <xf numFmtId="164" fontId="0" fillId="0" borderId="1" xfId="0" applyNumberFormat="1" applyBorder="1"/>
    <xf numFmtId="164" fontId="0" fillId="0" borderId="3" xfId="0" applyNumberFormat="1" applyBorder="1"/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7" fontId="2" fillId="2" borderId="8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Border="1"/>
    <xf numFmtId="7" fontId="2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69E-8EDF-4263-A301-B06F6A8C852A}">
  <dimension ref="A1:L613"/>
  <sheetViews>
    <sheetView tabSelected="1" workbookViewId="0">
      <pane xSplit="4" ySplit="2" topLeftCell="E3" activePane="bottomRight" state="frozen"/>
      <selection pane="topRight" activeCell="M1" sqref="M1"/>
      <selection pane="bottomLeft" activeCell="A4" sqref="A4"/>
      <selection pane="bottomRight" activeCell="A2" sqref="A2"/>
    </sheetView>
  </sheetViews>
  <sheetFormatPr baseColWidth="10" defaultColWidth="8.83203125" defaultRowHeight="15" x14ac:dyDescent="0.2"/>
  <cols>
    <col min="1" max="1" width="7" bestFit="1" customWidth="1"/>
    <col min="2" max="2" width="28.5" bestFit="1" customWidth="1"/>
    <col min="3" max="3" width="12.5" style="1" bestFit="1" customWidth="1"/>
    <col min="4" max="4" width="18.5" style="1" bestFit="1" customWidth="1"/>
    <col min="5" max="5" width="21" style="4" bestFit="1" customWidth="1"/>
    <col min="6" max="6" width="16.1640625" style="1" bestFit="1" customWidth="1"/>
    <col min="7" max="7" width="21.33203125" style="4" bestFit="1" customWidth="1"/>
    <col min="8" max="8" width="19.83203125" style="1" bestFit="1" customWidth="1"/>
    <col min="9" max="9" width="19.1640625" style="4" bestFit="1" customWidth="1"/>
    <col min="10" max="10" width="12.1640625" style="4" customWidth="1"/>
    <col min="11" max="11" width="19.5" style="1" customWidth="1"/>
    <col min="12" max="12" width="17.83203125" customWidth="1"/>
  </cols>
  <sheetData>
    <row r="1" spans="1:12" ht="16" thickBot="1" x14ac:dyDescent="0.25"/>
    <row r="2" spans="1:12" s="2" customFormat="1" ht="68" x14ac:dyDescent="0.2">
      <c r="A2" s="8" t="s">
        <v>1278</v>
      </c>
      <c r="B2" s="9" t="s">
        <v>1277</v>
      </c>
      <c r="C2" s="10" t="s">
        <v>1276</v>
      </c>
      <c r="D2" s="10" t="s">
        <v>1279</v>
      </c>
      <c r="E2" s="15" t="s">
        <v>1283</v>
      </c>
      <c r="F2" s="10" t="s">
        <v>1284</v>
      </c>
      <c r="G2" s="15" t="s">
        <v>1285</v>
      </c>
      <c r="H2" s="10" t="s">
        <v>1286</v>
      </c>
      <c r="I2" s="15" t="s">
        <v>1280</v>
      </c>
      <c r="J2" s="15" t="s">
        <v>1281</v>
      </c>
      <c r="K2" s="11" t="s">
        <v>1287</v>
      </c>
    </row>
    <row r="3" spans="1:12" x14ac:dyDescent="0.2">
      <c r="A3" s="5" t="s">
        <v>787</v>
      </c>
      <c r="B3" s="3" t="s">
        <v>786</v>
      </c>
      <c r="C3" s="6" t="s">
        <v>122</v>
      </c>
      <c r="D3" s="6">
        <v>5206715.4400000004</v>
      </c>
      <c r="E3" s="16">
        <v>-150887.44</v>
      </c>
      <c r="F3" s="6">
        <v>0</v>
      </c>
      <c r="G3" s="16">
        <f>E3+F3</f>
        <v>-150887.44</v>
      </c>
      <c r="H3" s="6">
        <f>(G3/$G$613)*152000000</f>
        <v>82752.38212856774</v>
      </c>
      <c r="I3" s="16">
        <f>G3+H3</f>
        <v>-68135.057871432262</v>
      </c>
      <c r="J3" s="16">
        <v>-81.900000000000006</v>
      </c>
      <c r="K3" s="7">
        <f>ROUND(D3+I3,2)</f>
        <v>5138580.38</v>
      </c>
      <c r="L3" s="4"/>
    </row>
    <row r="4" spans="1:12" x14ac:dyDescent="0.2">
      <c r="A4" s="5" t="s">
        <v>938</v>
      </c>
      <c r="B4" s="3" t="s">
        <v>937</v>
      </c>
      <c r="C4" s="6" t="s">
        <v>506</v>
      </c>
      <c r="D4" s="6">
        <v>8528494.8200000003</v>
      </c>
      <c r="E4" s="16">
        <v>-190816</v>
      </c>
      <c r="F4" s="6">
        <v>0</v>
      </c>
      <c r="G4" s="16">
        <f t="shared" ref="G4:G67" si="0">E4+F4</f>
        <v>-190816</v>
      </c>
      <c r="H4" s="6">
        <f t="shared" ref="H4:H67" si="1">(G4/$G$613)*152000000</f>
        <v>104650.71544884573</v>
      </c>
      <c r="I4" s="16">
        <f t="shared" ref="I4:I67" si="2">G4+H4</f>
        <v>-86165.284551154269</v>
      </c>
      <c r="J4" s="16">
        <v>-72.209999999999994</v>
      </c>
      <c r="K4" s="7">
        <f t="shared" ref="K4:K67" si="3">ROUND(D4+I4,2)</f>
        <v>8442329.5399999991</v>
      </c>
      <c r="L4" s="4"/>
    </row>
    <row r="5" spans="1:12" x14ac:dyDescent="0.2">
      <c r="A5" s="5" t="s">
        <v>1087</v>
      </c>
      <c r="B5" s="3" t="s">
        <v>1086</v>
      </c>
      <c r="C5" s="6" t="s">
        <v>77</v>
      </c>
      <c r="D5" s="6">
        <v>200839446.33000001</v>
      </c>
      <c r="E5" s="16">
        <v>-3508114.72</v>
      </c>
      <c r="F5" s="6">
        <v>0</v>
      </c>
      <c r="G5" s="16">
        <f t="shared" si="0"/>
        <v>-3508114.72</v>
      </c>
      <c r="H5" s="6">
        <f t="shared" si="1"/>
        <v>1923982.8700141872</v>
      </c>
      <c r="I5" s="16">
        <f t="shared" si="2"/>
        <v>-1584131.849985813</v>
      </c>
      <c r="J5" s="16">
        <v>-60.28</v>
      </c>
      <c r="K5" s="7">
        <f t="shared" si="3"/>
        <v>199255314.47999999</v>
      </c>
      <c r="L5" s="4"/>
    </row>
    <row r="6" spans="1:12" x14ac:dyDescent="0.2">
      <c r="A6" s="5" t="s">
        <v>641</v>
      </c>
      <c r="B6" s="3" t="s">
        <v>640</v>
      </c>
      <c r="C6" s="6" t="s">
        <v>158</v>
      </c>
      <c r="D6" s="6">
        <v>9591946.1199999992</v>
      </c>
      <c r="E6" s="16">
        <v>-289671.65000000002</v>
      </c>
      <c r="F6" s="6">
        <v>0</v>
      </c>
      <c r="G6" s="16">
        <f t="shared" si="0"/>
        <v>-289671.65000000002</v>
      </c>
      <c r="H6" s="6">
        <f t="shared" si="1"/>
        <v>158866.89490266872</v>
      </c>
      <c r="I6" s="16">
        <f t="shared" si="2"/>
        <v>-130804.7550973313</v>
      </c>
      <c r="J6" s="16">
        <v>-87.45</v>
      </c>
      <c r="K6" s="7">
        <f t="shared" si="3"/>
        <v>9461141.3599999994</v>
      </c>
      <c r="L6" s="4"/>
    </row>
    <row r="7" spans="1:12" x14ac:dyDescent="0.2">
      <c r="A7" s="5" t="s">
        <v>841</v>
      </c>
      <c r="B7" s="3" t="s">
        <v>840</v>
      </c>
      <c r="C7" s="6" t="s">
        <v>133</v>
      </c>
      <c r="D7" s="6">
        <v>6519653.8300000001</v>
      </c>
      <c r="E7" s="16">
        <v>-183471.12</v>
      </c>
      <c r="F7" s="6">
        <v>0</v>
      </c>
      <c r="G7" s="16">
        <f t="shared" si="0"/>
        <v>-183471.12</v>
      </c>
      <c r="H7" s="6">
        <f t="shared" si="1"/>
        <v>100622.50530459201</v>
      </c>
      <c r="I7" s="16">
        <f t="shared" si="2"/>
        <v>-82848.614695407989</v>
      </c>
      <c r="J7" s="16">
        <v>-79.209999999999994</v>
      </c>
      <c r="K7" s="7">
        <f t="shared" si="3"/>
        <v>6436805.2199999997</v>
      </c>
      <c r="L7" s="4"/>
    </row>
    <row r="8" spans="1:12" x14ac:dyDescent="0.2">
      <c r="A8" s="5" t="s">
        <v>1152</v>
      </c>
      <c r="B8" s="3" t="s">
        <v>1151</v>
      </c>
      <c r="C8" s="6" t="s">
        <v>380</v>
      </c>
      <c r="D8" s="6">
        <v>25824558.039999999</v>
      </c>
      <c r="E8" s="16">
        <v>-359353.26</v>
      </c>
      <c r="F8" s="6">
        <v>0</v>
      </c>
      <c r="G8" s="16">
        <f t="shared" si="0"/>
        <v>-359353.26</v>
      </c>
      <c r="H8" s="6">
        <f t="shared" si="1"/>
        <v>197082.92678745533</v>
      </c>
      <c r="I8" s="16">
        <f t="shared" si="2"/>
        <v>-162270.33321254468</v>
      </c>
      <c r="J8" s="16">
        <v>-53.36</v>
      </c>
      <c r="K8" s="7">
        <f t="shared" si="3"/>
        <v>25662287.710000001</v>
      </c>
      <c r="L8" s="4"/>
    </row>
    <row r="9" spans="1:12" x14ac:dyDescent="0.2">
      <c r="A9" s="5" t="s">
        <v>877</v>
      </c>
      <c r="B9" s="3" t="s">
        <v>876</v>
      </c>
      <c r="C9" s="6" t="s">
        <v>17</v>
      </c>
      <c r="D9" s="6">
        <v>9731735.1699999999</v>
      </c>
      <c r="E9" s="16">
        <v>-249429.46</v>
      </c>
      <c r="F9" s="6">
        <v>0</v>
      </c>
      <c r="G9" s="16">
        <f t="shared" si="0"/>
        <v>-249429.46</v>
      </c>
      <c r="H9" s="6">
        <f t="shared" si="1"/>
        <v>136796.55502169236</v>
      </c>
      <c r="I9" s="16">
        <f t="shared" si="2"/>
        <v>-112632.90497830763</v>
      </c>
      <c r="J9" s="16">
        <v>-77.38</v>
      </c>
      <c r="K9" s="7">
        <f t="shared" si="3"/>
        <v>9619102.2699999996</v>
      </c>
      <c r="L9" s="4"/>
    </row>
    <row r="10" spans="1:12" x14ac:dyDescent="0.2">
      <c r="A10" s="5" t="s">
        <v>540</v>
      </c>
      <c r="B10" s="3" t="s">
        <v>539</v>
      </c>
      <c r="C10" s="6" t="s">
        <v>14</v>
      </c>
      <c r="D10" s="6">
        <v>14643017.85</v>
      </c>
      <c r="E10" s="16">
        <v>-730125.98</v>
      </c>
      <c r="F10" s="6">
        <v>0</v>
      </c>
      <c r="G10" s="16">
        <f t="shared" si="0"/>
        <v>-730125.98</v>
      </c>
      <c r="H10" s="6">
        <f t="shared" si="1"/>
        <v>400428.71758547303</v>
      </c>
      <c r="I10" s="16">
        <f t="shared" si="2"/>
        <v>-329697.26241452695</v>
      </c>
      <c r="J10" s="16">
        <v>-89.91</v>
      </c>
      <c r="K10" s="7">
        <f t="shared" si="3"/>
        <v>14313320.59</v>
      </c>
      <c r="L10" s="4"/>
    </row>
    <row r="11" spans="1:12" x14ac:dyDescent="0.2">
      <c r="A11" s="5" t="s">
        <v>468</v>
      </c>
      <c r="B11" s="3" t="s">
        <v>467</v>
      </c>
      <c r="C11" s="6" t="s">
        <v>246</v>
      </c>
      <c r="D11" s="6">
        <v>5690417.3300000001</v>
      </c>
      <c r="E11" s="16">
        <v>-215705.79</v>
      </c>
      <c r="F11" s="6">
        <v>0</v>
      </c>
      <c r="G11" s="16">
        <f t="shared" si="0"/>
        <v>-215705.79</v>
      </c>
      <c r="H11" s="6">
        <f t="shared" si="1"/>
        <v>118301.21818903275</v>
      </c>
      <c r="I11" s="16">
        <f t="shared" si="2"/>
        <v>-97404.57181096726</v>
      </c>
      <c r="J11" s="16">
        <v>-92.08</v>
      </c>
      <c r="K11" s="7">
        <f t="shared" si="3"/>
        <v>5593012.7599999998</v>
      </c>
      <c r="L11" s="4"/>
    </row>
    <row r="12" spans="1:12" x14ac:dyDescent="0.2">
      <c r="A12" s="5" t="s">
        <v>699</v>
      </c>
      <c r="B12" s="3" t="s">
        <v>698</v>
      </c>
      <c r="C12" s="6" t="s">
        <v>309</v>
      </c>
      <c r="D12" s="6">
        <v>4624721.1399999997</v>
      </c>
      <c r="E12" s="16">
        <v>-113924.58</v>
      </c>
      <c r="F12" s="6">
        <v>0</v>
      </c>
      <c r="G12" s="16">
        <f t="shared" si="0"/>
        <v>-113924.58</v>
      </c>
      <c r="H12" s="6">
        <f t="shared" si="1"/>
        <v>62480.550919258661</v>
      </c>
      <c r="I12" s="16">
        <f t="shared" si="2"/>
        <v>-51444.02908074134</v>
      </c>
      <c r="J12" s="16">
        <v>-85.96</v>
      </c>
      <c r="K12" s="7">
        <f t="shared" si="3"/>
        <v>4573277.1100000003</v>
      </c>
      <c r="L12" s="4"/>
    </row>
    <row r="13" spans="1:12" x14ac:dyDescent="0.2">
      <c r="A13" s="5" t="s">
        <v>713</v>
      </c>
      <c r="B13" s="3" t="s">
        <v>712</v>
      </c>
      <c r="C13" s="6" t="s">
        <v>337</v>
      </c>
      <c r="D13" s="6">
        <v>8080316.2999999998</v>
      </c>
      <c r="E13" s="16">
        <v>-1080284.1200000001</v>
      </c>
      <c r="F13" s="6">
        <v>285315.21999999997</v>
      </c>
      <c r="G13" s="16">
        <f t="shared" si="0"/>
        <v>-794968.90000000014</v>
      </c>
      <c r="H13" s="6">
        <f t="shared" si="1"/>
        <v>435991.0287637405</v>
      </c>
      <c r="I13" s="16">
        <f t="shared" si="2"/>
        <v>-358977.87123625964</v>
      </c>
      <c r="J13" s="16">
        <v>-85.55</v>
      </c>
      <c r="K13" s="7">
        <f t="shared" si="3"/>
        <v>7721338.4299999997</v>
      </c>
      <c r="L13" s="4"/>
    </row>
    <row r="14" spans="1:12" x14ac:dyDescent="0.2">
      <c r="A14" s="5" t="s">
        <v>797</v>
      </c>
      <c r="B14" s="3" t="s">
        <v>796</v>
      </c>
      <c r="C14" s="6" t="s">
        <v>278</v>
      </c>
      <c r="D14" s="6">
        <v>4632787.2300000004</v>
      </c>
      <c r="E14" s="16">
        <v>-112016.89</v>
      </c>
      <c r="F14" s="6">
        <v>0</v>
      </c>
      <c r="G14" s="16">
        <f t="shared" si="0"/>
        <v>-112016.89</v>
      </c>
      <c r="H14" s="6">
        <f t="shared" si="1"/>
        <v>61434.301530556411</v>
      </c>
      <c r="I14" s="16">
        <f t="shared" si="2"/>
        <v>-50582.588469443588</v>
      </c>
      <c r="J14" s="16">
        <v>-81.63</v>
      </c>
      <c r="K14" s="7">
        <f t="shared" si="3"/>
        <v>4582204.6399999997</v>
      </c>
      <c r="L14" s="4"/>
    </row>
    <row r="15" spans="1:12" x14ac:dyDescent="0.2">
      <c r="A15" s="5" t="s">
        <v>45</v>
      </c>
      <c r="B15" s="3" t="s">
        <v>44</v>
      </c>
      <c r="C15" s="6" t="s">
        <v>43</v>
      </c>
      <c r="D15" s="6">
        <v>2102372.61</v>
      </c>
      <c r="E15" s="16">
        <v>-120032.14</v>
      </c>
      <c r="F15" s="6">
        <v>0</v>
      </c>
      <c r="G15" s="16">
        <f t="shared" si="0"/>
        <v>-120032.14</v>
      </c>
      <c r="H15" s="6">
        <f t="shared" si="1"/>
        <v>65830.167951618379</v>
      </c>
      <c r="I15" s="16">
        <f t="shared" si="2"/>
        <v>-54201.97204838162</v>
      </c>
      <c r="J15" s="16">
        <v>-116.32</v>
      </c>
      <c r="K15" s="7">
        <f t="shared" si="3"/>
        <v>2048170.64</v>
      </c>
      <c r="L15" s="4"/>
    </row>
    <row r="16" spans="1:12" x14ac:dyDescent="0.2">
      <c r="A16" s="5" t="s">
        <v>721</v>
      </c>
      <c r="B16" s="3" t="s">
        <v>720</v>
      </c>
      <c r="C16" s="6" t="s">
        <v>309</v>
      </c>
      <c r="D16" s="6">
        <v>5833359.3099999996</v>
      </c>
      <c r="E16" s="16">
        <v>-183652.9</v>
      </c>
      <c r="F16" s="6">
        <v>0</v>
      </c>
      <c r="G16" s="16">
        <f t="shared" si="0"/>
        <v>-183652.9</v>
      </c>
      <c r="H16" s="6">
        <f t="shared" si="1"/>
        <v>100722.20033569155</v>
      </c>
      <c r="I16" s="16">
        <f t="shared" si="2"/>
        <v>-82930.699664308442</v>
      </c>
      <c r="J16" s="16">
        <v>-85.15</v>
      </c>
      <c r="K16" s="7">
        <f t="shared" si="3"/>
        <v>5750428.6100000003</v>
      </c>
      <c r="L16" s="4"/>
    </row>
    <row r="17" spans="1:12" x14ac:dyDescent="0.2">
      <c r="A17" s="5" t="s">
        <v>512</v>
      </c>
      <c r="B17" s="3" t="s">
        <v>511</v>
      </c>
      <c r="C17" s="6" t="s">
        <v>155</v>
      </c>
      <c r="D17" s="6">
        <v>4017067.11</v>
      </c>
      <c r="E17" s="16">
        <v>-248251.47</v>
      </c>
      <c r="F17" s="6">
        <v>0</v>
      </c>
      <c r="G17" s="16">
        <f t="shared" si="0"/>
        <v>-248251.47</v>
      </c>
      <c r="H17" s="6">
        <f t="shared" si="1"/>
        <v>136150.5007270232</v>
      </c>
      <c r="I17" s="16">
        <f t="shared" si="2"/>
        <v>-112100.9692729768</v>
      </c>
      <c r="J17" s="16">
        <v>-90.8</v>
      </c>
      <c r="K17" s="7">
        <f t="shared" si="3"/>
        <v>3904966.14</v>
      </c>
      <c r="L17" s="4"/>
    </row>
    <row r="18" spans="1:12" x14ac:dyDescent="0.2">
      <c r="A18" s="5" t="s">
        <v>433</v>
      </c>
      <c r="B18" s="3" t="s">
        <v>432</v>
      </c>
      <c r="C18" s="6" t="s">
        <v>43</v>
      </c>
      <c r="D18" s="6">
        <v>3416591.75</v>
      </c>
      <c r="E18" s="16">
        <v>-117711.32</v>
      </c>
      <c r="F18" s="6">
        <v>0</v>
      </c>
      <c r="G18" s="16">
        <f t="shared" si="0"/>
        <v>-117711.32</v>
      </c>
      <c r="H18" s="6">
        <f t="shared" si="1"/>
        <v>64557.342436839805</v>
      </c>
      <c r="I18" s="16">
        <f t="shared" si="2"/>
        <v>-53153.977563160202</v>
      </c>
      <c r="J18" s="16">
        <v>-93.77</v>
      </c>
      <c r="K18" s="7">
        <f t="shared" si="3"/>
        <v>3363437.77</v>
      </c>
      <c r="L18" s="4"/>
    </row>
    <row r="19" spans="1:12" x14ac:dyDescent="0.2">
      <c r="A19" s="5" t="s">
        <v>677</v>
      </c>
      <c r="B19" s="3" t="s">
        <v>676</v>
      </c>
      <c r="C19" s="6" t="s">
        <v>204</v>
      </c>
      <c r="D19" s="6">
        <v>12956281.640000001</v>
      </c>
      <c r="E19" s="16">
        <v>-611591.85</v>
      </c>
      <c r="F19" s="6">
        <v>0</v>
      </c>
      <c r="G19" s="16">
        <f t="shared" si="0"/>
        <v>-611591.85</v>
      </c>
      <c r="H19" s="6">
        <f t="shared" si="1"/>
        <v>335420.11500703887</v>
      </c>
      <c r="I19" s="16">
        <f t="shared" si="2"/>
        <v>-276171.73499296111</v>
      </c>
      <c r="J19" s="16">
        <v>-86.58</v>
      </c>
      <c r="K19" s="7">
        <f t="shared" si="3"/>
        <v>12680109.91</v>
      </c>
      <c r="L19" s="4"/>
    </row>
    <row r="20" spans="1:12" x14ac:dyDescent="0.2">
      <c r="A20" s="5" t="s">
        <v>990</v>
      </c>
      <c r="B20" s="3" t="s">
        <v>989</v>
      </c>
      <c r="C20" s="6" t="s">
        <v>551</v>
      </c>
      <c r="D20" s="6">
        <v>26980091.52</v>
      </c>
      <c r="E20" s="16">
        <v>-592257.62</v>
      </c>
      <c r="F20" s="6">
        <v>0</v>
      </c>
      <c r="G20" s="16">
        <f t="shared" si="0"/>
        <v>-592257.62</v>
      </c>
      <c r="H20" s="6">
        <f t="shared" si="1"/>
        <v>324816.49160987866</v>
      </c>
      <c r="I20" s="16">
        <f t="shared" si="2"/>
        <v>-267441.12839012133</v>
      </c>
      <c r="J20" s="16">
        <v>-69.77</v>
      </c>
      <c r="K20" s="7">
        <f t="shared" si="3"/>
        <v>26712650.390000001</v>
      </c>
      <c r="L20" s="4"/>
    </row>
    <row r="21" spans="1:12" x14ac:dyDescent="0.2">
      <c r="A21" s="5" t="s">
        <v>160</v>
      </c>
      <c r="B21" s="3" t="s">
        <v>159</v>
      </c>
      <c r="C21" s="6" t="s">
        <v>158</v>
      </c>
      <c r="D21" s="6">
        <v>7636725.3200000003</v>
      </c>
      <c r="E21" s="16">
        <v>-565157.25</v>
      </c>
      <c r="F21" s="6">
        <v>0</v>
      </c>
      <c r="G21" s="16">
        <f t="shared" si="0"/>
        <v>-565157.25</v>
      </c>
      <c r="H21" s="6">
        <f t="shared" si="1"/>
        <v>309953.6231427248</v>
      </c>
      <c r="I21" s="16">
        <f t="shared" si="2"/>
        <v>-255203.6268572752</v>
      </c>
      <c r="J21" s="16">
        <v>-104.91</v>
      </c>
      <c r="K21" s="7">
        <f t="shared" si="3"/>
        <v>7381521.6900000004</v>
      </c>
      <c r="L21" s="4"/>
    </row>
    <row r="22" spans="1:12" x14ac:dyDescent="0.2">
      <c r="A22" s="5" t="s">
        <v>1051</v>
      </c>
      <c r="B22" s="3" t="s">
        <v>1050</v>
      </c>
      <c r="C22" s="6" t="s">
        <v>181</v>
      </c>
      <c r="D22" s="6">
        <v>4832721.9400000004</v>
      </c>
      <c r="E22" s="16">
        <v>-746524.24</v>
      </c>
      <c r="F22" s="6">
        <v>341191.62</v>
      </c>
      <c r="G22" s="16">
        <f t="shared" si="0"/>
        <v>-405332.62</v>
      </c>
      <c r="H22" s="6">
        <f t="shared" si="1"/>
        <v>222299.74780812464</v>
      </c>
      <c r="I22" s="16">
        <f t="shared" si="2"/>
        <v>-183032.87219187536</v>
      </c>
      <c r="J22" s="16">
        <v>-64.37</v>
      </c>
      <c r="K22" s="7">
        <f t="shared" si="3"/>
        <v>4649689.07</v>
      </c>
      <c r="L22" s="4"/>
    </row>
    <row r="23" spans="1:12" x14ac:dyDescent="0.2">
      <c r="A23" s="5" t="s">
        <v>753</v>
      </c>
      <c r="B23" s="3" t="s">
        <v>752</v>
      </c>
      <c r="C23" s="6" t="s">
        <v>20</v>
      </c>
      <c r="D23" s="6">
        <v>21666267.32</v>
      </c>
      <c r="E23" s="16">
        <v>-824324.81</v>
      </c>
      <c r="F23" s="6">
        <v>0</v>
      </c>
      <c r="G23" s="16">
        <f t="shared" si="0"/>
        <v>-824324.81</v>
      </c>
      <c r="H23" s="6">
        <f t="shared" si="1"/>
        <v>452090.92072328227</v>
      </c>
      <c r="I23" s="16">
        <f t="shared" si="2"/>
        <v>-372233.88927671779</v>
      </c>
      <c r="J23" s="16">
        <v>-83.49</v>
      </c>
      <c r="K23" s="7">
        <f t="shared" si="3"/>
        <v>21294033.43</v>
      </c>
      <c r="L23" s="4"/>
    </row>
    <row r="24" spans="1:12" x14ac:dyDescent="0.2">
      <c r="A24" s="5" t="s">
        <v>1227</v>
      </c>
      <c r="B24" s="3" t="s">
        <v>1226</v>
      </c>
      <c r="C24" s="6" t="s">
        <v>14</v>
      </c>
      <c r="D24" s="6">
        <v>3379145.63</v>
      </c>
      <c r="E24" s="16">
        <v>-898278.19</v>
      </c>
      <c r="F24" s="6">
        <v>559247.38</v>
      </c>
      <c r="G24" s="16">
        <f t="shared" si="0"/>
        <v>-339030.80999999994</v>
      </c>
      <c r="H24" s="6">
        <f t="shared" si="1"/>
        <v>185937.32614509095</v>
      </c>
      <c r="I24" s="16">
        <f t="shared" si="2"/>
        <v>-153093.48385490899</v>
      </c>
      <c r="J24" s="16">
        <v>-41.79</v>
      </c>
      <c r="K24" s="7">
        <f t="shared" si="3"/>
        <v>3226052.15</v>
      </c>
      <c r="L24" s="4"/>
    </row>
    <row r="25" spans="1:12" x14ac:dyDescent="0.2">
      <c r="A25" s="5" t="s">
        <v>1191</v>
      </c>
      <c r="B25" s="3" t="s">
        <v>1190</v>
      </c>
      <c r="C25" s="6" t="s">
        <v>14</v>
      </c>
      <c r="D25" s="6">
        <v>4911849.74</v>
      </c>
      <c r="E25" s="16">
        <v>-808285.68</v>
      </c>
      <c r="F25" s="6">
        <v>355512.55</v>
      </c>
      <c r="G25" s="16">
        <f t="shared" si="0"/>
        <v>-452773.13000000006</v>
      </c>
      <c r="H25" s="6">
        <f t="shared" si="1"/>
        <v>248317.91878308548</v>
      </c>
      <c r="I25" s="16">
        <f t="shared" si="2"/>
        <v>-204455.21121691458</v>
      </c>
      <c r="J25" s="16">
        <v>-47.49</v>
      </c>
      <c r="K25" s="7">
        <f t="shared" si="3"/>
        <v>4707394.53</v>
      </c>
      <c r="L25" s="4"/>
    </row>
    <row r="26" spans="1:12" x14ac:dyDescent="0.2">
      <c r="A26" s="5" t="s">
        <v>250</v>
      </c>
      <c r="B26" s="3" t="s">
        <v>249</v>
      </c>
      <c r="C26" s="6" t="s">
        <v>31</v>
      </c>
      <c r="D26" s="6">
        <v>2761964.92</v>
      </c>
      <c r="E26" s="16">
        <v>-125546.63</v>
      </c>
      <c r="F26" s="6">
        <v>0</v>
      </c>
      <c r="G26" s="16">
        <f t="shared" si="0"/>
        <v>-125546.63</v>
      </c>
      <c r="H26" s="6">
        <f t="shared" si="1"/>
        <v>68854.522952433341</v>
      </c>
      <c r="I26" s="16">
        <f t="shared" si="2"/>
        <v>-56692.107047566664</v>
      </c>
      <c r="J26" s="16">
        <v>-100</v>
      </c>
      <c r="K26" s="7">
        <f t="shared" si="3"/>
        <v>2705272.81</v>
      </c>
      <c r="L26" s="4"/>
    </row>
    <row r="27" spans="1:12" x14ac:dyDescent="0.2">
      <c r="A27" s="5" t="s">
        <v>1104</v>
      </c>
      <c r="B27" s="3" t="s">
        <v>1103</v>
      </c>
      <c r="C27" s="6" t="s">
        <v>77</v>
      </c>
      <c r="D27" s="6">
        <v>29396095.100000001</v>
      </c>
      <c r="E27" s="16">
        <v>-510488.42</v>
      </c>
      <c r="F27" s="6">
        <v>0</v>
      </c>
      <c r="G27" s="16">
        <f t="shared" si="0"/>
        <v>-510488.42</v>
      </c>
      <c r="H27" s="6">
        <f t="shared" si="1"/>
        <v>279971.1679384897</v>
      </c>
      <c r="I27" s="16">
        <f t="shared" si="2"/>
        <v>-230517.25206151028</v>
      </c>
      <c r="J27" s="16">
        <v>-58.59</v>
      </c>
      <c r="K27" s="7">
        <f t="shared" si="3"/>
        <v>29165577.850000001</v>
      </c>
      <c r="L27" s="4"/>
    </row>
    <row r="28" spans="1:12" x14ac:dyDescent="0.2">
      <c r="A28" s="5" t="s">
        <v>320</v>
      </c>
      <c r="B28" s="3" t="s">
        <v>319</v>
      </c>
      <c r="C28" s="6" t="s">
        <v>161</v>
      </c>
      <c r="D28" s="6">
        <v>5932862.1299999999</v>
      </c>
      <c r="E28" s="16">
        <v>-252810.2</v>
      </c>
      <c r="F28" s="6">
        <v>0</v>
      </c>
      <c r="G28" s="16">
        <f t="shared" si="0"/>
        <v>-252810.2</v>
      </c>
      <c r="H28" s="6">
        <f t="shared" si="1"/>
        <v>138650.68077501771</v>
      </c>
      <c r="I28" s="16">
        <f t="shared" si="2"/>
        <v>-114159.5192249823</v>
      </c>
      <c r="J28" s="16">
        <v>-96.42</v>
      </c>
      <c r="K28" s="7">
        <f t="shared" si="3"/>
        <v>5818702.6100000003</v>
      </c>
      <c r="L28" s="4"/>
    </row>
    <row r="29" spans="1:12" x14ac:dyDescent="0.2">
      <c r="A29" s="5" t="s">
        <v>1213</v>
      </c>
      <c r="B29" s="3" t="s">
        <v>1212</v>
      </c>
      <c r="C29" s="6" t="s">
        <v>71</v>
      </c>
      <c r="D29" s="6">
        <v>11470077.060000001</v>
      </c>
      <c r="E29" s="16">
        <v>-219396.05</v>
      </c>
      <c r="F29" s="6">
        <v>0</v>
      </c>
      <c r="G29" s="16">
        <f t="shared" si="0"/>
        <v>-219396.05</v>
      </c>
      <c r="H29" s="6">
        <f t="shared" si="1"/>
        <v>120325.09642352177</v>
      </c>
      <c r="I29" s="16">
        <f t="shared" si="2"/>
        <v>-99070.953576478219</v>
      </c>
      <c r="J29" s="16">
        <v>-43.9</v>
      </c>
      <c r="K29" s="7">
        <f t="shared" si="3"/>
        <v>11371006.109999999</v>
      </c>
      <c r="L29" s="4"/>
    </row>
    <row r="30" spans="1:12" x14ac:dyDescent="0.2">
      <c r="A30" s="5" t="s">
        <v>896</v>
      </c>
      <c r="B30" s="3" t="s">
        <v>895</v>
      </c>
      <c r="C30" s="6" t="s">
        <v>133</v>
      </c>
      <c r="D30" s="6">
        <v>6070916.5300000003</v>
      </c>
      <c r="E30" s="16">
        <v>-284187.34999999998</v>
      </c>
      <c r="F30" s="6">
        <v>0</v>
      </c>
      <c r="G30" s="16">
        <f t="shared" si="0"/>
        <v>-284187.34999999998</v>
      </c>
      <c r="H30" s="6">
        <f t="shared" si="1"/>
        <v>155859.09724033377</v>
      </c>
      <c r="I30" s="16">
        <f t="shared" si="2"/>
        <v>-128328.25275966621</v>
      </c>
      <c r="J30" s="16">
        <v>-76.14</v>
      </c>
      <c r="K30" s="7">
        <f t="shared" si="3"/>
        <v>5942588.2800000003</v>
      </c>
      <c r="L30" s="4"/>
    </row>
    <row r="31" spans="1:12" x14ac:dyDescent="0.2">
      <c r="A31" s="5" t="s">
        <v>968</v>
      </c>
      <c r="B31" s="3" t="s">
        <v>967</v>
      </c>
      <c r="C31" s="6" t="s">
        <v>60</v>
      </c>
      <c r="D31" s="6">
        <v>4484420.0199999996</v>
      </c>
      <c r="E31" s="16">
        <v>-631473.31999999995</v>
      </c>
      <c r="F31" s="6">
        <v>254476.79</v>
      </c>
      <c r="G31" s="16">
        <f t="shared" si="0"/>
        <v>-376996.52999999991</v>
      </c>
      <c r="H31" s="6">
        <f t="shared" si="1"/>
        <v>206759.16372962549</v>
      </c>
      <c r="I31" s="16">
        <f t="shared" si="2"/>
        <v>-170237.36627037442</v>
      </c>
      <c r="J31" s="16">
        <v>-70.97</v>
      </c>
      <c r="K31" s="7">
        <f t="shared" si="3"/>
        <v>4314182.6500000004</v>
      </c>
      <c r="L31" s="4"/>
    </row>
    <row r="32" spans="1:12" x14ac:dyDescent="0.2">
      <c r="A32" s="5" t="s">
        <v>1203</v>
      </c>
      <c r="B32" s="3" t="s">
        <v>1202</v>
      </c>
      <c r="C32" s="6" t="s">
        <v>60</v>
      </c>
      <c r="D32" s="6">
        <v>1029871.1</v>
      </c>
      <c r="E32" s="16">
        <v>-455390.53</v>
      </c>
      <c r="F32" s="6">
        <v>308295.71999999997</v>
      </c>
      <c r="G32" s="16">
        <f t="shared" si="0"/>
        <v>-147094.81000000006</v>
      </c>
      <c r="H32" s="6">
        <f t="shared" si="1"/>
        <v>80672.360312091405</v>
      </c>
      <c r="I32" s="16">
        <f t="shared" si="2"/>
        <v>-66422.449687908651</v>
      </c>
      <c r="J32" s="16">
        <v>-44.39</v>
      </c>
      <c r="K32" s="7">
        <f t="shared" si="3"/>
        <v>963448.65</v>
      </c>
      <c r="L32" s="4"/>
    </row>
    <row r="33" spans="1:12" x14ac:dyDescent="0.2">
      <c r="A33" s="5" t="s">
        <v>627</v>
      </c>
      <c r="B33" s="3" t="s">
        <v>626</v>
      </c>
      <c r="C33" s="6" t="s">
        <v>240</v>
      </c>
      <c r="D33" s="6">
        <v>9430133.3699999992</v>
      </c>
      <c r="E33" s="16">
        <v>-327517.32</v>
      </c>
      <c r="F33" s="6">
        <v>0</v>
      </c>
      <c r="G33" s="16">
        <f t="shared" si="0"/>
        <v>-327517.32</v>
      </c>
      <c r="H33" s="6">
        <f t="shared" si="1"/>
        <v>179622.8925241518</v>
      </c>
      <c r="I33" s="16">
        <f t="shared" si="2"/>
        <v>-147894.42747584821</v>
      </c>
      <c r="J33" s="16">
        <v>-87.81</v>
      </c>
      <c r="K33" s="7">
        <f t="shared" si="3"/>
        <v>9282238.9399999995</v>
      </c>
      <c r="L33" s="4"/>
    </row>
    <row r="34" spans="1:12" x14ac:dyDescent="0.2">
      <c r="A34" s="5" t="s">
        <v>1028</v>
      </c>
      <c r="B34" s="3" t="s">
        <v>1027</v>
      </c>
      <c r="C34" s="6" t="s">
        <v>37</v>
      </c>
      <c r="D34" s="6">
        <v>13607467.960000001</v>
      </c>
      <c r="E34" s="16">
        <v>-2072919.82</v>
      </c>
      <c r="F34" s="6">
        <v>888671.62</v>
      </c>
      <c r="G34" s="16">
        <f t="shared" si="0"/>
        <v>-1184248.2000000002</v>
      </c>
      <c r="H34" s="6">
        <f t="shared" si="1"/>
        <v>649486.52837816416</v>
      </c>
      <c r="I34" s="16">
        <f t="shared" si="2"/>
        <v>-534761.67162183602</v>
      </c>
      <c r="J34" s="16">
        <v>-66.739999999999995</v>
      </c>
      <c r="K34" s="7">
        <f t="shared" si="3"/>
        <v>13072706.289999999</v>
      </c>
      <c r="L34" s="4"/>
    </row>
    <row r="35" spans="1:12" x14ac:dyDescent="0.2">
      <c r="A35" s="5" t="s">
        <v>693</v>
      </c>
      <c r="B35" s="3" t="s">
        <v>692</v>
      </c>
      <c r="C35" s="6" t="s">
        <v>60</v>
      </c>
      <c r="D35" s="6">
        <v>8281942.1200000001</v>
      </c>
      <c r="E35" s="16">
        <v>-643828.46</v>
      </c>
      <c r="F35" s="6">
        <v>0</v>
      </c>
      <c r="G35" s="16">
        <f t="shared" si="0"/>
        <v>-643828.46</v>
      </c>
      <c r="H35" s="6">
        <f t="shared" si="1"/>
        <v>353099.89186089503</v>
      </c>
      <c r="I35" s="16">
        <f t="shared" si="2"/>
        <v>-290728.56813910493</v>
      </c>
      <c r="J35" s="16">
        <v>-86.1</v>
      </c>
      <c r="K35" s="7">
        <f t="shared" si="3"/>
        <v>7991213.5499999998</v>
      </c>
      <c r="L35" s="4"/>
    </row>
    <row r="36" spans="1:12" x14ac:dyDescent="0.2">
      <c r="A36" s="5" t="s">
        <v>864</v>
      </c>
      <c r="B36" s="3" t="s">
        <v>863</v>
      </c>
      <c r="C36" s="6" t="s">
        <v>161</v>
      </c>
      <c r="D36" s="6">
        <v>9380327.2699999996</v>
      </c>
      <c r="E36" s="16">
        <v>-226187.72</v>
      </c>
      <c r="F36" s="6">
        <v>0</v>
      </c>
      <c r="G36" s="16">
        <f t="shared" si="0"/>
        <v>-226187.72</v>
      </c>
      <c r="H36" s="6">
        <f t="shared" si="1"/>
        <v>124049.90526865248</v>
      </c>
      <c r="I36" s="16">
        <f t="shared" si="2"/>
        <v>-102137.81473134752</v>
      </c>
      <c r="J36" s="16">
        <v>-78.22</v>
      </c>
      <c r="K36" s="7">
        <f t="shared" si="3"/>
        <v>9278189.4600000009</v>
      </c>
      <c r="L36" s="4"/>
    </row>
    <row r="37" spans="1:12" x14ac:dyDescent="0.2">
      <c r="A37" s="5" t="s">
        <v>988</v>
      </c>
      <c r="B37" s="3" t="s">
        <v>987</v>
      </c>
      <c r="C37" s="6" t="s">
        <v>49</v>
      </c>
      <c r="D37" s="6">
        <v>14445365.43</v>
      </c>
      <c r="E37" s="16">
        <v>-380359.82</v>
      </c>
      <c r="F37" s="6">
        <v>0</v>
      </c>
      <c r="G37" s="16">
        <f t="shared" si="0"/>
        <v>-380359.82</v>
      </c>
      <c r="H37" s="6">
        <f t="shared" si="1"/>
        <v>208603.71924259068</v>
      </c>
      <c r="I37" s="16">
        <f t="shared" si="2"/>
        <v>-171756.10075740932</v>
      </c>
      <c r="J37" s="16">
        <v>-69.81</v>
      </c>
      <c r="K37" s="7">
        <f t="shared" si="3"/>
        <v>14273609.33</v>
      </c>
      <c r="L37" s="4"/>
    </row>
    <row r="38" spans="1:12" x14ac:dyDescent="0.2">
      <c r="A38" s="5" t="s">
        <v>629</v>
      </c>
      <c r="B38" s="3" t="s">
        <v>628</v>
      </c>
      <c r="C38" s="6" t="s">
        <v>285</v>
      </c>
      <c r="D38" s="6">
        <v>9656554.6500000004</v>
      </c>
      <c r="E38" s="16">
        <v>-384704.95</v>
      </c>
      <c r="F38" s="6">
        <v>0</v>
      </c>
      <c r="G38" s="16">
        <f t="shared" si="0"/>
        <v>-384704.95</v>
      </c>
      <c r="H38" s="6">
        <f t="shared" si="1"/>
        <v>210986.75296732152</v>
      </c>
      <c r="I38" s="16">
        <f t="shared" si="2"/>
        <v>-173718.19703267849</v>
      </c>
      <c r="J38" s="16">
        <v>-87.71</v>
      </c>
      <c r="K38" s="7">
        <f t="shared" si="3"/>
        <v>9482836.4499999993</v>
      </c>
      <c r="L38" s="4"/>
    </row>
    <row r="39" spans="1:12" x14ac:dyDescent="0.2">
      <c r="A39" s="5" t="s">
        <v>717</v>
      </c>
      <c r="B39" s="3" t="s">
        <v>716</v>
      </c>
      <c r="C39" s="6" t="s">
        <v>28</v>
      </c>
      <c r="D39" s="6">
        <v>4075414.62</v>
      </c>
      <c r="E39" s="16">
        <v>-201279.18</v>
      </c>
      <c r="F39" s="6">
        <v>0</v>
      </c>
      <c r="G39" s="16">
        <f t="shared" si="0"/>
        <v>-201279.18</v>
      </c>
      <c r="H39" s="6">
        <f t="shared" si="1"/>
        <v>110389.11931890932</v>
      </c>
      <c r="I39" s="16">
        <f t="shared" si="2"/>
        <v>-90890.060681090676</v>
      </c>
      <c r="J39" s="16">
        <v>-85.31</v>
      </c>
      <c r="K39" s="7">
        <f t="shared" si="3"/>
        <v>3984524.56</v>
      </c>
      <c r="L39" s="4"/>
    </row>
    <row r="40" spans="1:12" x14ac:dyDescent="0.2">
      <c r="A40" s="5" t="s">
        <v>142</v>
      </c>
      <c r="B40" s="3" t="s">
        <v>141</v>
      </c>
      <c r="C40" s="6" t="s">
        <v>49</v>
      </c>
      <c r="D40" s="6">
        <v>6435993.4900000002</v>
      </c>
      <c r="E40" s="16">
        <v>-389418.03</v>
      </c>
      <c r="F40" s="6">
        <v>0</v>
      </c>
      <c r="G40" s="16">
        <f t="shared" si="0"/>
        <v>-389418.03</v>
      </c>
      <c r="H40" s="6">
        <f t="shared" si="1"/>
        <v>213571.58439638224</v>
      </c>
      <c r="I40" s="16">
        <f t="shared" si="2"/>
        <v>-175846.44560361779</v>
      </c>
      <c r="J40" s="16">
        <v>-105.84</v>
      </c>
      <c r="K40" s="7">
        <f t="shared" si="3"/>
        <v>6260147.04</v>
      </c>
      <c r="L40" s="4"/>
    </row>
    <row r="41" spans="1:12" x14ac:dyDescent="0.2">
      <c r="A41" s="5" t="s">
        <v>59</v>
      </c>
      <c r="B41" s="3" t="s">
        <v>58</v>
      </c>
      <c r="C41" s="6" t="s">
        <v>0</v>
      </c>
      <c r="D41" s="6">
        <v>3595533.27</v>
      </c>
      <c r="E41" s="16">
        <v>-360721.28</v>
      </c>
      <c r="F41" s="6">
        <v>316.3</v>
      </c>
      <c r="G41" s="16">
        <f t="shared" si="0"/>
        <v>-360404.98000000004</v>
      </c>
      <c r="H41" s="6">
        <f t="shared" si="1"/>
        <v>197659.72983568959</v>
      </c>
      <c r="I41" s="16">
        <f t="shared" si="2"/>
        <v>-162745.25016431045</v>
      </c>
      <c r="J41" s="16">
        <v>-113.34</v>
      </c>
      <c r="K41" s="7">
        <f t="shared" si="3"/>
        <v>3432788.02</v>
      </c>
      <c r="L41" s="4"/>
    </row>
    <row r="42" spans="1:12" x14ac:dyDescent="0.2">
      <c r="A42" s="5" t="s">
        <v>272</v>
      </c>
      <c r="B42" s="3" t="s">
        <v>271</v>
      </c>
      <c r="C42" s="6" t="s">
        <v>60</v>
      </c>
      <c r="D42" s="6">
        <v>10480549.98</v>
      </c>
      <c r="E42" s="16">
        <v>-1268620.3400000001</v>
      </c>
      <c r="F42" s="6">
        <v>0</v>
      </c>
      <c r="G42" s="16">
        <f t="shared" si="0"/>
        <v>-1268620.3400000001</v>
      </c>
      <c r="H42" s="6">
        <f t="shared" si="1"/>
        <v>695759.40284859715</v>
      </c>
      <c r="I42" s="16">
        <f t="shared" si="2"/>
        <v>-572860.93715140293</v>
      </c>
      <c r="J42" s="16">
        <v>-98.34</v>
      </c>
      <c r="K42" s="7">
        <f t="shared" si="3"/>
        <v>9907689.0399999991</v>
      </c>
      <c r="L42" s="4"/>
    </row>
    <row r="43" spans="1:12" x14ac:dyDescent="0.2">
      <c r="A43" s="5" t="s">
        <v>24</v>
      </c>
      <c r="B43" s="3" t="s">
        <v>23</v>
      </c>
      <c r="C43" s="6" t="s">
        <v>11</v>
      </c>
      <c r="D43" s="6">
        <v>4639088.28</v>
      </c>
      <c r="E43" s="16">
        <v>-343287.98</v>
      </c>
      <c r="F43" s="6">
        <v>0</v>
      </c>
      <c r="G43" s="16">
        <f t="shared" si="0"/>
        <v>-343287.98</v>
      </c>
      <c r="H43" s="6">
        <f t="shared" si="1"/>
        <v>188272.11927715203</v>
      </c>
      <c r="I43" s="16">
        <f t="shared" si="2"/>
        <v>-155015.86072284795</v>
      </c>
      <c r="J43" s="16">
        <v>-119.5</v>
      </c>
      <c r="K43" s="7">
        <f t="shared" si="3"/>
        <v>4484072.42</v>
      </c>
      <c r="L43" s="4"/>
    </row>
    <row r="44" spans="1:12" x14ac:dyDescent="0.2">
      <c r="A44" s="5" t="s">
        <v>500</v>
      </c>
      <c r="B44" s="3" t="s">
        <v>499</v>
      </c>
      <c r="C44" s="6" t="s">
        <v>17</v>
      </c>
      <c r="D44" s="6">
        <v>4318119.5199999996</v>
      </c>
      <c r="E44" s="16">
        <v>-158976</v>
      </c>
      <c r="F44" s="6">
        <v>0</v>
      </c>
      <c r="G44" s="16">
        <f t="shared" si="0"/>
        <v>-158976</v>
      </c>
      <c r="H44" s="6">
        <f t="shared" si="1"/>
        <v>87188.454527899652</v>
      </c>
      <c r="I44" s="16">
        <f t="shared" si="2"/>
        <v>-71787.545472100348</v>
      </c>
      <c r="J44" s="16">
        <v>-91.11</v>
      </c>
      <c r="K44" s="7">
        <f t="shared" si="3"/>
        <v>4246331.97</v>
      </c>
      <c r="L44" s="4"/>
    </row>
    <row r="45" spans="1:12" x14ac:dyDescent="0.2">
      <c r="A45" s="5" t="s">
        <v>1251</v>
      </c>
      <c r="B45" s="3" t="s">
        <v>1250</v>
      </c>
      <c r="C45" s="6" t="s">
        <v>332</v>
      </c>
      <c r="D45" s="6">
        <v>4607214.82</v>
      </c>
      <c r="E45" s="16">
        <v>-133813.69</v>
      </c>
      <c r="F45" s="6">
        <v>0</v>
      </c>
      <c r="G45" s="16">
        <f t="shared" si="0"/>
        <v>-133813.69</v>
      </c>
      <c r="H45" s="6">
        <f t="shared" si="1"/>
        <v>73388.491506739752</v>
      </c>
      <c r="I45" s="16">
        <f t="shared" si="2"/>
        <v>-60425.19849326025</v>
      </c>
      <c r="J45" s="16">
        <v>-40.08</v>
      </c>
      <c r="K45" s="7">
        <f t="shared" si="3"/>
        <v>4546789.62</v>
      </c>
      <c r="L45" s="4"/>
    </row>
    <row r="46" spans="1:12" x14ac:dyDescent="0.2">
      <c r="A46" s="5" t="s">
        <v>998</v>
      </c>
      <c r="B46" s="3" t="s">
        <v>997</v>
      </c>
      <c r="C46" s="6" t="s">
        <v>71</v>
      </c>
      <c r="D46" s="6">
        <v>9584229.4499999993</v>
      </c>
      <c r="E46" s="16">
        <v>-229940.38</v>
      </c>
      <c r="F46" s="6">
        <v>0</v>
      </c>
      <c r="G46" s="16">
        <f t="shared" si="0"/>
        <v>-229940.38</v>
      </c>
      <c r="H46" s="6">
        <f t="shared" si="1"/>
        <v>126108.00602454437</v>
      </c>
      <c r="I46" s="16">
        <f t="shared" si="2"/>
        <v>-103832.37397545563</v>
      </c>
      <c r="J46" s="16">
        <v>-69.55</v>
      </c>
      <c r="K46" s="7">
        <f t="shared" si="3"/>
        <v>9480397.0800000001</v>
      </c>
      <c r="L46" s="4"/>
    </row>
    <row r="47" spans="1:12" x14ac:dyDescent="0.2">
      <c r="A47" s="5" t="s">
        <v>933</v>
      </c>
      <c r="B47" s="3" t="s">
        <v>932</v>
      </c>
      <c r="C47" s="6" t="s">
        <v>290</v>
      </c>
      <c r="D47" s="6">
        <v>4384352.96</v>
      </c>
      <c r="E47" s="16">
        <v>-635139.56000000006</v>
      </c>
      <c r="F47" s="6">
        <v>223193.42</v>
      </c>
      <c r="G47" s="16">
        <f t="shared" si="0"/>
        <v>-411946.14</v>
      </c>
      <c r="H47" s="6">
        <f t="shared" si="1"/>
        <v>225926.85245152592</v>
      </c>
      <c r="I47" s="16">
        <f t="shared" si="2"/>
        <v>-186019.28754847409</v>
      </c>
      <c r="J47" s="16">
        <v>-73.7</v>
      </c>
      <c r="K47" s="7">
        <f t="shared" si="3"/>
        <v>4198333.67</v>
      </c>
      <c r="L47" s="4"/>
    </row>
    <row r="48" spans="1:12" x14ac:dyDescent="0.2">
      <c r="A48" s="5" t="s">
        <v>942</v>
      </c>
      <c r="B48" s="3" t="s">
        <v>941</v>
      </c>
      <c r="C48" s="6" t="s">
        <v>419</v>
      </c>
      <c r="D48" s="6">
        <v>6357827.6500000004</v>
      </c>
      <c r="E48" s="16">
        <v>-935802.94</v>
      </c>
      <c r="F48" s="6">
        <v>375206.38</v>
      </c>
      <c r="G48" s="16">
        <f t="shared" si="0"/>
        <v>-560596.55999999994</v>
      </c>
      <c r="H48" s="6">
        <f t="shared" si="1"/>
        <v>307452.36815655802</v>
      </c>
      <c r="I48" s="16">
        <f t="shared" si="2"/>
        <v>-253144.19184344192</v>
      </c>
      <c r="J48" s="16">
        <v>-71.98</v>
      </c>
      <c r="K48" s="7">
        <f t="shared" si="3"/>
        <v>6104683.46</v>
      </c>
      <c r="L48" s="4"/>
    </row>
    <row r="49" spans="1:12" x14ac:dyDescent="0.2">
      <c r="A49" s="5" t="s">
        <v>448</v>
      </c>
      <c r="B49" s="3" t="s">
        <v>447</v>
      </c>
      <c r="C49" s="6" t="s">
        <v>127</v>
      </c>
      <c r="D49" s="6">
        <v>7007062.3799999999</v>
      </c>
      <c r="E49" s="16">
        <v>-248742.96</v>
      </c>
      <c r="F49" s="6">
        <v>0</v>
      </c>
      <c r="G49" s="16">
        <f t="shared" si="0"/>
        <v>-248742.96</v>
      </c>
      <c r="H49" s="6">
        <f t="shared" si="1"/>
        <v>136420.05244247659</v>
      </c>
      <c r="I49" s="16">
        <f t="shared" si="2"/>
        <v>-112322.9075575234</v>
      </c>
      <c r="J49" s="16">
        <v>-93.07</v>
      </c>
      <c r="K49" s="7">
        <f t="shared" si="3"/>
        <v>6894739.4699999997</v>
      </c>
      <c r="L49" s="4"/>
    </row>
    <row r="50" spans="1:12" x14ac:dyDescent="0.2">
      <c r="A50" s="5" t="s">
        <v>1002</v>
      </c>
      <c r="B50" s="3" t="s">
        <v>1001</v>
      </c>
      <c r="C50" s="6" t="s">
        <v>323</v>
      </c>
      <c r="D50" s="6">
        <v>10823781.09</v>
      </c>
      <c r="E50" s="16">
        <v>-211492.72</v>
      </c>
      <c r="F50" s="6">
        <v>0</v>
      </c>
      <c r="G50" s="16">
        <f t="shared" si="0"/>
        <v>-211492.72</v>
      </c>
      <c r="H50" s="6">
        <f t="shared" si="1"/>
        <v>115990.61116584775</v>
      </c>
      <c r="I50" s="16">
        <f t="shared" si="2"/>
        <v>-95502.108834152255</v>
      </c>
      <c r="J50" s="16">
        <v>-69.27</v>
      </c>
      <c r="K50" s="7">
        <f t="shared" si="3"/>
        <v>10728278.98</v>
      </c>
      <c r="L50" s="4"/>
    </row>
    <row r="51" spans="1:12" x14ac:dyDescent="0.2">
      <c r="A51" s="5" t="s">
        <v>607</v>
      </c>
      <c r="B51" s="3" t="s">
        <v>606</v>
      </c>
      <c r="C51" s="6" t="s">
        <v>17</v>
      </c>
      <c r="D51" s="6">
        <v>5157005.4000000004</v>
      </c>
      <c r="E51" s="16">
        <v>-430744.25</v>
      </c>
      <c r="F51" s="6">
        <v>33937.79</v>
      </c>
      <c r="G51" s="16">
        <f t="shared" si="0"/>
        <v>-396806.46</v>
      </c>
      <c r="H51" s="6">
        <f t="shared" si="1"/>
        <v>217623.67900869835</v>
      </c>
      <c r="I51" s="16">
        <f t="shared" si="2"/>
        <v>-179182.78099130167</v>
      </c>
      <c r="J51" s="16">
        <v>-88.25</v>
      </c>
      <c r="K51" s="7">
        <f t="shared" si="3"/>
        <v>4977822.62</v>
      </c>
      <c r="L51" s="4"/>
    </row>
    <row r="52" spans="1:12" x14ac:dyDescent="0.2">
      <c r="A52" s="5" t="s">
        <v>99</v>
      </c>
      <c r="B52" s="3" t="s">
        <v>98</v>
      </c>
      <c r="C52" s="6" t="s">
        <v>97</v>
      </c>
      <c r="D52" s="6">
        <v>1533172.36</v>
      </c>
      <c r="E52" s="16">
        <v>-51732.09</v>
      </c>
      <c r="F52" s="6">
        <v>0</v>
      </c>
      <c r="G52" s="16">
        <f t="shared" si="0"/>
        <v>-51732.09</v>
      </c>
      <c r="H52" s="6">
        <f t="shared" si="1"/>
        <v>28371.835853199296</v>
      </c>
      <c r="I52" s="16">
        <f t="shared" si="2"/>
        <v>-23360.2541468007</v>
      </c>
      <c r="J52" s="16">
        <v>-109.59</v>
      </c>
      <c r="K52" s="7">
        <f t="shared" si="3"/>
        <v>1509812.11</v>
      </c>
      <c r="L52" s="4"/>
    </row>
    <row r="53" spans="1:12" x14ac:dyDescent="0.2">
      <c r="A53" s="5" t="s">
        <v>1117</v>
      </c>
      <c r="B53" s="3" t="s">
        <v>1116</v>
      </c>
      <c r="C53" s="6" t="s">
        <v>857</v>
      </c>
      <c r="D53" s="6">
        <v>8583667.5899999999</v>
      </c>
      <c r="E53" s="16">
        <v>-103473.36</v>
      </c>
      <c r="F53" s="6">
        <v>0</v>
      </c>
      <c r="G53" s="16">
        <f t="shared" si="0"/>
        <v>-103473.36</v>
      </c>
      <c r="H53" s="6">
        <f t="shared" si="1"/>
        <v>56748.70636579729</v>
      </c>
      <c r="I53" s="16">
        <f t="shared" si="2"/>
        <v>-46724.65363420271</v>
      </c>
      <c r="J53" s="16">
        <v>-57.53</v>
      </c>
      <c r="K53" s="7">
        <f t="shared" si="3"/>
        <v>8536942.9399999995</v>
      </c>
      <c r="L53" s="4"/>
    </row>
    <row r="54" spans="1:12" x14ac:dyDescent="0.2">
      <c r="A54" s="5" t="s">
        <v>586</v>
      </c>
      <c r="B54" s="3" t="s">
        <v>585</v>
      </c>
      <c r="C54" s="6" t="s">
        <v>133</v>
      </c>
      <c r="D54" s="6">
        <v>4693664.92</v>
      </c>
      <c r="E54" s="16">
        <v>-191202.52</v>
      </c>
      <c r="F54" s="6">
        <v>0</v>
      </c>
      <c r="G54" s="16">
        <f t="shared" si="0"/>
        <v>-191202.52</v>
      </c>
      <c r="H54" s="6">
        <f t="shared" si="1"/>
        <v>104862.69764391996</v>
      </c>
      <c r="I54" s="16">
        <f t="shared" si="2"/>
        <v>-86339.822356080025</v>
      </c>
      <c r="J54" s="16">
        <v>-88.71</v>
      </c>
      <c r="K54" s="7">
        <f t="shared" si="3"/>
        <v>4607325.0999999996</v>
      </c>
      <c r="L54" s="4"/>
    </row>
    <row r="55" spans="1:12" x14ac:dyDescent="0.2">
      <c r="A55" s="5" t="s">
        <v>510</v>
      </c>
      <c r="B55" s="3" t="s">
        <v>509</v>
      </c>
      <c r="C55" s="6" t="s">
        <v>20</v>
      </c>
      <c r="D55" s="6">
        <v>9741447.1300000008</v>
      </c>
      <c r="E55" s="16">
        <v>-883000.56</v>
      </c>
      <c r="F55" s="6">
        <v>0</v>
      </c>
      <c r="G55" s="16">
        <f t="shared" si="0"/>
        <v>-883000.56</v>
      </c>
      <c r="H55" s="6">
        <f t="shared" si="1"/>
        <v>484270.922489369</v>
      </c>
      <c r="I55" s="16">
        <f t="shared" si="2"/>
        <v>-398729.63751063106</v>
      </c>
      <c r="J55" s="16">
        <v>-90.82</v>
      </c>
      <c r="K55" s="7">
        <f t="shared" si="3"/>
        <v>9342717.4900000002</v>
      </c>
      <c r="L55" s="4"/>
    </row>
    <row r="56" spans="1:12" x14ac:dyDescent="0.2">
      <c r="A56" s="5" t="s">
        <v>352</v>
      </c>
      <c r="B56" s="3" t="s">
        <v>351</v>
      </c>
      <c r="C56" s="6" t="s">
        <v>246</v>
      </c>
      <c r="D56" s="6">
        <v>2720775.37</v>
      </c>
      <c r="E56" s="16">
        <v>-84010.42</v>
      </c>
      <c r="F56" s="6">
        <v>0</v>
      </c>
      <c r="G56" s="16">
        <f t="shared" si="0"/>
        <v>-84010.42</v>
      </c>
      <c r="H56" s="6">
        <f t="shared" si="1"/>
        <v>46074.493533865178</v>
      </c>
      <c r="I56" s="16">
        <f t="shared" si="2"/>
        <v>-37935.926466134821</v>
      </c>
      <c r="J56" s="16">
        <v>-95.85</v>
      </c>
      <c r="K56" s="7">
        <f t="shared" si="3"/>
        <v>2682839.44</v>
      </c>
      <c r="L56" s="4"/>
    </row>
    <row r="57" spans="1:12" x14ac:dyDescent="0.2">
      <c r="A57" s="5" t="s">
        <v>140</v>
      </c>
      <c r="B57" s="3" t="s">
        <v>139</v>
      </c>
      <c r="C57" s="6" t="s">
        <v>74</v>
      </c>
      <c r="D57" s="6">
        <v>8329850.3799999999</v>
      </c>
      <c r="E57" s="16">
        <v>-698443.9</v>
      </c>
      <c r="F57" s="6">
        <v>0</v>
      </c>
      <c r="G57" s="16">
        <f t="shared" si="0"/>
        <v>-698443.9</v>
      </c>
      <c r="H57" s="6">
        <f t="shared" si="1"/>
        <v>383053.06596869271</v>
      </c>
      <c r="I57" s="16">
        <f t="shared" si="2"/>
        <v>-315390.83403130731</v>
      </c>
      <c r="J57" s="16">
        <v>-105.87</v>
      </c>
      <c r="K57" s="7">
        <f t="shared" si="3"/>
        <v>8014459.5499999998</v>
      </c>
      <c r="L57" s="4"/>
    </row>
    <row r="58" spans="1:12" x14ac:dyDescent="0.2">
      <c r="A58" s="5" t="s">
        <v>1000</v>
      </c>
      <c r="B58" s="3" t="s">
        <v>999</v>
      </c>
      <c r="C58" s="6" t="s">
        <v>332</v>
      </c>
      <c r="D58" s="6">
        <v>4158972.69</v>
      </c>
      <c r="E58" s="16">
        <v>-75466.63</v>
      </c>
      <c r="F58" s="6">
        <v>0</v>
      </c>
      <c r="G58" s="16">
        <f t="shared" si="0"/>
        <v>-75466.63</v>
      </c>
      <c r="H58" s="6">
        <f t="shared" si="1"/>
        <v>41388.75577526688</v>
      </c>
      <c r="I58" s="16">
        <f t="shared" si="2"/>
        <v>-34077.874224733125</v>
      </c>
      <c r="J58" s="16">
        <v>-69.28</v>
      </c>
      <c r="K58" s="7">
        <f t="shared" si="3"/>
        <v>4124894.82</v>
      </c>
      <c r="L58" s="4"/>
    </row>
    <row r="59" spans="1:12" x14ac:dyDescent="0.2">
      <c r="A59" s="5" t="s">
        <v>1041</v>
      </c>
      <c r="B59" s="3" t="s">
        <v>1040</v>
      </c>
      <c r="C59" s="6" t="s">
        <v>60</v>
      </c>
      <c r="D59" s="6">
        <v>4721283.8600000003</v>
      </c>
      <c r="E59" s="16">
        <v>-1106363.0900000001</v>
      </c>
      <c r="F59" s="6">
        <v>577827.94999999995</v>
      </c>
      <c r="G59" s="16">
        <f t="shared" si="0"/>
        <v>-528535.14000000013</v>
      </c>
      <c r="H59" s="6">
        <f t="shared" si="1"/>
        <v>289868.67212841613</v>
      </c>
      <c r="I59" s="16">
        <f t="shared" si="2"/>
        <v>-238666.467871584</v>
      </c>
      <c r="J59" s="16">
        <v>-65.14</v>
      </c>
      <c r="K59" s="7">
        <f t="shared" si="3"/>
        <v>4482617.3899999997</v>
      </c>
      <c r="L59" s="4"/>
    </row>
    <row r="60" spans="1:12" x14ac:dyDescent="0.2">
      <c r="A60" s="5" t="s">
        <v>962</v>
      </c>
      <c r="B60" s="3" t="s">
        <v>961</v>
      </c>
      <c r="C60" s="6" t="s">
        <v>161</v>
      </c>
      <c r="D60" s="6">
        <v>5416909.5499999998</v>
      </c>
      <c r="E60" s="16">
        <v>-113893.1</v>
      </c>
      <c r="F60" s="6">
        <v>0</v>
      </c>
      <c r="G60" s="16">
        <f t="shared" si="0"/>
        <v>-113893.1</v>
      </c>
      <c r="H60" s="6">
        <f t="shared" si="1"/>
        <v>62463.286095961193</v>
      </c>
      <c r="I60" s="16">
        <f t="shared" si="2"/>
        <v>-51429.813904038812</v>
      </c>
      <c r="J60" s="16">
        <v>-71.3</v>
      </c>
      <c r="K60" s="7">
        <f t="shared" si="3"/>
        <v>5365479.74</v>
      </c>
      <c r="L60" s="4"/>
    </row>
    <row r="61" spans="1:12" x14ac:dyDescent="0.2">
      <c r="A61" s="5" t="s">
        <v>809</v>
      </c>
      <c r="B61" s="3" t="s">
        <v>808</v>
      </c>
      <c r="C61" s="6" t="s">
        <v>807</v>
      </c>
      <c r="D61" s="6">
        <v>5969412.46</v>
      </c>
      <c r="E61" s="16">
        <v>-129106.85</v>
      </c>
      <c r="F61" s="6">
        <v>0</v>
      </c>
      <c r="G61" s="16">
        <f t="shared" si="0"/>
        <v>-129106.85</v>
      </c>
      <c r="H61" s="6">
        <f t="shared" si="1"/>
        <v>70807.082329819343</v>
      </c>
      <c r="I61" s="16">
        <f t="shared" si="2"/>
        <v>-58299.767670180663</v>
      </c>
      <c r="J61" s="16">
        <v>-81.08</v>
      </c>
      <c r="K61" s="7">
        <f t="shared" si="3"/>
        <v>5911112.6900000004</v>
      </c>
      <c r="L61" s="4"/>
    </row>
    <row r="62" spans="1:12" x14ac:dyDescent="0.2">
      <c r="A62" s="5" t="s">
        <v>631</v>
      </c>
      <c r="B62" s="3" t="s">
        <v>630</v>
      </c>
      <c r="C62" s="6" t="s">
        <v>97</v>
      </c>
      <c r="D62" s="6">
        <v>3854675.75</v>
      </c>
      <c r="E62" s="16">
        <v>-113662.67</v>
      </c>
      <c r="F62" s="6">
        <v>0</v>
      </c>
      <c r="G62" s="16">
        <f t="shared" si="0"/>
        <v>-113662.67</v>
      </c>
      <c r="H62" s="6">
        <f t="shared" si="1"/>
        <v>62336.909563799964</v>
      </c>
      <c r="I62" s="16">
        <f t="shared" si="2"/>
        <v>-51325.760436200035</v>
      </c>
      <c r="J62" s="16">
        <v>-87.68</v>
      </c>
      <c r="K62" s="7">
        <f t="shared" si="3"/>
        <v>3803349.99</v>
      </c>
      <c r="L62" s="4"/>
    </row>
    <row r="63" spans="1:12" x14ac:dyDescent="0.2">
      <c r="A63" s="5" t="s">
        <v>847</v>
      </c>
      <c r="B63" s="3" t="s">
        <v>846</v>
      </c>
      <c r="C63" s="6" t="s">
        <v>97</v>
      </c>
      <c r="D63" s="6">
        <v>5823201.7300000004</v>
      </c>
      <c r="E63" s="16">
        <v>-176142.24</v>
      </c>
      <c r="F63" s="6">
        <v>0</v>
      </c>
      <c r="G63" s="16">
        <f t="shared" si="0"/>
        <v>-176142.24</v>
      </c>
      <c r="H63" s="6">
        <f t="shared" si="1"/>
        <v>96603.070165826197</v>
      </c>
      <c r="I63" s="16">
        <f t="shared" si="2"/>
        <v>-79539.169834173794</v>
      </c>
      <c r="J63" s="16">
        <v>-78.790000000000006</v>
      </c>
      <c r="K63" s="7">
        <f t="shared" si="3"/>
        <v>5743662.5599999996</v>
      </c>
      <c r="L63" s="4"/>
    </row>
    <row r="64" spans="1:12" x14ac:dyDescent="0.2">
      <c r="A64" s="5" t="s">
        <v>757</v>
      </c>
      <c r="B64" s="3" t="s">
        <v>756</v>
      </c>
      <c r="C64" s="6" t="s">
        <v>60</v>
      </c>
      <c r="D64" s="6">
        <v>1139036.8999999999</v>
      </c>
      <c r="E64" s="16">
        <v>-216173.68</v>
      </c>
      <c r="F64" s="6">
        <v>0</v>
      </c>
      <c r="G64" s="16">
        <f t="shared" si="0"/>
        <v>-216173.68</v>
      </c>
      <c r="H64" s="6">
        <f t="shared" si="1"/>
        <v>118557.82677139145</v>
      </c>
      <c r="I64" s="16">
        <f t="shared" si="2"/>
        <v>-97615.853228608539</v>
      </c>
      <c r="J64" s="16">
        <v>-83.31</v>
      </c>
      <c r="K64" s="7">
        <f t="shared" si="3"/>
        <v>1041421.05</v>
      </c>
      <c r="L64" s="4"/>
    </row>
    <row r="65" spans="1:12" x14ac:dyDescent="0.2">
      <c r="A65" s="5" t="s">
        <v>813</v>
      </c>
      <c r="B65" s="3" t="s">
        <v>812</v>
      </c>
      <c r="C65" s="6" t="s">
        <v>175</v>
      </c>
      <c r="D65" s="6">
        <v>6372322.3499999996</v>
      </c>
      <c r="E65" s="16">
        <v>-267120.8</v>
      </c>
      <c r="F65" s="6">
        <v>0</v>
      </c>
      <c r="G65" s="16">
        <f t="shared" si="0"/>
        <v>-267120.8</v>
      </c>
      <c r="H65" s="6">
        <f t="shared" si="1"/>
        <v>146499.15537097535</v>
      </c>
      <c r="I65" s="16">
        <f t="shared" si="2"/>
        <v>-120621.64462902464</v>
      </c>
      <c r="J65" s="16">
        <v>-80.8</v>
      </c>
      <c r="K65" s="7">
        <f t="shared" si="3"/>
        <v>6251700.71</v>
      </c>
      <c r="L65" s="4"/>
    </row>
    <row r="66" spans="1:12" x14ac:dyDescent="0.2">
      <c r="A66" s="5" t="s">
        <v>296</v>
      </c>
      <c r="B66" s="3" t="s">
        <v>295</v>
      </c>
      <c r="C66" s="6" t="s">
        <v>40</v>
      </c>
      <c r="D66" s="6">
        <v>3097166.87</v>
      </c>
      <c r="E66" s="16">
        <v>-149179.96</v>
      </c>
      <c r="F66" s="6">
        <v>0</v>
      </c>
      <c r="G66" s="16">
        <f t="shared" si="0"/>
        <v>-149179.96</v>
      </c>
      <c r="H66" s="6">
        <f t="shared" si="1"/>
        <v>81815.935480411426</v>
      </c>
      <c r="I66" s="16">
        <f t="shared" si="2"/>
        <v>-67364.024519588565</v>
      </c>
      <c r="J66" s="16">
        <v>-97.13</v>
      </c>
      <c r="K66" s="7">
        <f t="shared" si="3"/>
        <v>3029802.85</v>
      </c>
      <c r="L66" s="4"/>
    </row>
    <row r="67" spans="1:12" x14ac:dyDescent="0.2">
      <c r="A67" s="5" t="s">
        <v>566</v>
      </c>
      <c r="B67" s="3" t="s">
        <v>565</v>
      </c>
      <c r="C67" s="6" t="s">
        <v>127</v>
      </c>
      <c r="D67" s="6">
        <v>26857368.649999999</v>
      </c>
      <c r="E67" s="16">
        <v>-1353910.89</v>
      </c>
      <c r="F67" s="6">
        <v>0</v>
      </c>
      <c r="G67" s="16">
        <f t="shared" si="0"/>
        <v>-1353910.89</v>
      </c>
      <c r="H67" s="6">
        <f t="shared" si="1"/>
        <v>742535.96811841498</v>
      </c>
      <c r="I67" s="16">
        <f t="shared" si="2"/>
        <v>-611374.92188158492</v>
      </c>
      <c r="J67" s="16">
        <v>-89.42</v>
      </c>
      <c r="K67" s="7">
        <f t="shared" si="3"/>
        <v>26245993.73</v>
      </c>
      <c r="L67" s="4"/>
    </row>
    <row r="68" spans="1:12" x14ac:dyDescent="0.2">
      <c r="A68" s="5" t="s">
        <v>892</v>
      </c>
      <c r="B68" s="3" t="s">
        <v>891</v>
      </c>
      <c r="C68" s="6" t="s">
        <v>472</v>
      </c>
      <c r="D68" s="6">
        <v>7609576.4100000001</v>
      </c>
      <c r="E68" s="16">
        <v>-318798.64</v>
      </c>
      <c r="F68" s="6">
        <v>0</v>
      </c>
      <c r="G68" s="16">
        <f t="shared" ref="G68:G131" si="4">E68+F68</f>
        <v>-318798.64</v>
      </c>
      <c r="H68" s="6">
        <f t="shared" ref="H68:H131" si="5">(G68/$G$613)*152000000</f>
        <v>174841.23847119219</v>
      </c>
      <c r="I68" s="16">
        <f t="shared" ref="I68:I131" si="6">G68+H68</f>
        <v>-143957.40152880782</v>
      </c>
      <c r="J68" s="16">
        <v>-76.319999999999993</v>
      </c>
      <c r="K68" s="7">
        <f t="shared" ref="K68:K131" si="7">ROUND(D68+I68,2)</f>
        <v>7465619.0099999998</v>
      </c>
      <c r="L68" s="4"/>
    </row>
    <row r="69" spans="1:12" x14ac:dyDescent="0.2">
      <c r="A69" s="5" t="s">
        <v>454</v>
      </c>
      <c r="B69" s="3" t="s">
        <v>453</v>
      </c>
      <c r="C69" s="6" t="s">
        <v>312</v>
      </c>
      <c r="D69" s="6">
        <v>4914276.93</v>
      </c>
      <c r="E69" s="16">
        <v>-150222.46</v>
      </c>
      <c r="F69" s="6">
        <v>0</v>
      </c>
      <c r="G69" s="16">
        <f t="shared" si="4"/>
        <v>-150222.46</v>
      </c>
      <c r="H69" s="6">
        <f t="shared" si="5"/>
        <v>82387.681931733241</v>
      </c>
      <c r="I69" s="16">
        <f t="shared" si="6"/>
        <v>-67834.778068266751</v>
      </c>
      <c r="J69" s="16">
        <v>-92.56</v>
      </c>
      <c r="K69" s="7">
        <f t="shared" si="7"/>
        <v>4846442.1500000004</v>
      </c>
      <c r="L69" s="4"/>
    </row>
    <row r="70" spans="1:12" x14ac:dyDescent="0.2">
      <c r="A70" s="5" t="s">
        <v>373</v>
      </c>
      <c r="B70" s="3" t="s">
        <v>224</v>
      </c>
      <c r="C70" s="6" t="s">
        <v>127</v>
      </c>
      <c r="D70" s="6">
        <v>4867061.28</v>
      </c>
      <c r="E70" s="16">
        <v>-515058.61</v>
      </c>
      <c r="F70" s="6">
        <v>71538.960000000006</v>
      </c>
      <c r="G70" s="16">
        <f t="shared" si="4"/>
        <v>-443519.64999999997</v>
      </c>
      <c r="H70" s="6">
        <f t="shared" si="5"/>
        <v>243242.96017169236</v>
      </c>
      <c r="I70" s="16">
        <f t="shared" si="6"/>
        <v>-200276.6898283076</v>
      </c>
      <c r="J70" s="16">
        <v>-95.45</v>
      </c>
      <c r="K70" s="7">
        <f t="shared" si="7"/>
        <v>4666784.59</v>
      </c>
      <c r="L70" s="4"/>
    </row>
    <row r="71" spans="1:12" x14ac:dyDescent="0.2">
      <c r="A71" s="5" t="s">
        <v>599</v>
      </c>
      <c r="B71" s="3" t="s">
        <v>224</v>
      </c>
      <c r="C71" s="6" t="s">
        <v>551</v>
      </c>
      <c r="D71" s="6">
        <v>6825365.5300000003</v>
      </c>
      <c r="E71" s="16">
        <v>-294265.68</v>
      </c>
      <c r="F71" s="6">
        <v>0</v>
      </c>
      <c r="G71" s="16">
        <f t="shared" si="4"/>
        <v>-294265.68</v>
      </c>
      <c r="H71" s="6">
        <f t="shared" si="5"/>
        <v>161386.43480652088</v>
      </c>
      <c r="I71" s="16">
        <f t="shared" si="6"/>
        <v>-132879.24519347912</v>
      </c>
      <c r="J71" s="16">
        <v>-88.43</v>
      </c>
      <c r="K71" s="7">
        <f t="shared" si="7"/>
        <v>6692486.2800000003</v>
      </c>
      <c r="L71" s="4"/>
    </row>
    <row r="72" spans="1:12" x14ac:dyDescent="0.2">
      <c r="A72" s="5" t="s">
        <v>225</v>
      </c>
      <c r="B72" s="3" t="s">
        <v>224</v>
      </c>
      <c r="C72" s="6" t="s">
        <v>136</v>
      </c>
      <c r="D72" s="6">
        <v>9344974.6699999999</v>
      </c>
      <c r="E72" s="16">
        <v>-388361.16</v>
      </c>
      <c r="F72" s="6">
        <v>0</v>
      </c>
      <c r="G72" s="16">
        <f t="shared" si="4"/>
        <v>-388361.16</v>
      </c>
      <c r="H72" s="6">
        <f t="shared" si="5"/>
        <v>212991.95689325657</v>
      </c>
      <c r="I72" s="16">
        <f t="shared" si="6"/>
        <v>-175369.2031067434</v>
      </c>
      <c r="J72" s="16">
        <v>-100.73</v>
      </c>
      <c r="K72" s="7">
        <f t="shared" si="7"/>
        <v>9169605.4700000007</v>
      </c>
      <c r="L72" s="4"/>
    </row>
    <row r="73" spans="1:12" x14ac:dyDescent="0.2">
      <c r="A73" s="5" t="s">
        <v>421</v>
      </c>
      <c r="B73" s="3" t="s">
        <v>420</v>
      </c>
      <c r="C73" s="6" t="s">
        <v>419</v>
      </c>
      <c r="D73" s="6">
        <v>4659043.3600000003</v>
      </c>
      <c r="E73" s="16">
        <v>-643659.09</v>
      </c>
      <c r="F73" s="6">
        <v>180775.36</v>
      </c>
      <c r="G73" s="16">
        <f t="shared" si="4"/>
        <v>-462883.73</v>
      </c>
      <c r="H73" s="6">
        <f t="shared" si="5"/>
        <v>253862.95443846603</v>
      </c>
      <c r="I73" s="16">
        <f t="shared" si="6"/>
        <v>-209020.77556153396</v>
      </c>
      <c r="J73" s="16">
        <v>-94.29</v>
      </c>
      <c r="K73" s="7">
        <f t="shared" si="7"/>
        <v>4450022.58</v>
      </c>
      <c r="L73" s="4"/>
    </row>
    <row r="74" spans="1:12" x14ac:dyDescent="0.2">
      <c r="A74" s="5" t="s">
        <v>1139</v>
      </c>
      <c r="B74" s="3" t="s">
        <v>1138</v>
      </c>
      <c r="C74" s="6" t="s">
        <v>312</v>
      </c>
      <c r="D74" s="6">
        <v>11933448.210000001</v>
      </c>
      <c r="E74" s="16">
        <v>-177278.92</v>
      </c>
      <c r="F74" s="6">
        <v>0</v>
      </c>
      <c r="G74" s="16">
        <f t="shared" si="4"/>
        <v>-177278.92</v>
      </c>
      <c r="H74" s="6">
        <f t="shared" si="5"/>
        <v>97226.468493201231</v>
      </c>
      <c r="I74" s="16">
        <f t="shared" si="6"/>
        <v>-80052.451506798781</v>
      </c>
      <c r="J74" s="16">
        <v>-55.5</v>
      </c>
      <c r="K74" s="7">
        <f t="shared" si="7"/>
        <v>11853395.76</v>
      </c>
      <c r="L74" s="4"/>
    </row>
    <row r="75" spans="1:12" x14ac:dyDescent="0.2">
      <c r="A75" s="5" t="s">
        <v>748</v>
      </c>
      <c r="B75" s="3" t="s">
        <v>747</v>
      </c>
      <c r="C75" s="6" t="s">
        <v>3</v>
      </c>
      <c r="D75" s="6">
        <v>5777659.2999999998</v>
      </c>
      <c r="E75" s="16">
        <v>-168098.44</v>
      </c>
      <c r="F75" s="6">
        <v>0</v>
      </c>
      <c r="G75" s="16">
        <f t="shared" si="4"/>
        <v>-168098.44</v>
      </c>
      <c r="H75" s="6">
        <f t="shared" si="5"/>
        <v>92191.545844346736</v>
      </c>
      <c r="I75" s="16">
        <f t="shared" si="6"/>
        <v>-75906.894155653266</v>
      </c>
      <c r="J75" s="16">
        <v>-83.7</v>
      </c>
      <c r="K75" s="7">
        <f t="shared" si="7"/>
        <v>5701752.4100000001</v>
      </c>
      <c r="L75" s="4"/>
    </row>
    <row r="76" spans="1:12" x14ac:dyDescent="0.2">
      <c r="A76" s="5" t="s">
        <v>921</v>
      </c>
      <c r="B76" s="3" t="s">
        <v>920</v>
      </c>
      <c r="C76" s="6" t="s">
        <v>94</v>
      </c>
      <c r="D76" s="6">
        <v>13196491</v>
      </c>
      <c r="E76" s="16">
        <v>-342550.32</v>
      </c>
      <c r="F76" s="6">
        <v>0</v>
      </c>
      <c r="G76" s="16">
        <f t="shared" si="4"/>
        <v>-342550.32</v>
      </c>
      <c r="H76" s="6">
        <f t="shared" si="5"/>
        <v>187867.55861788869</v>
      </c>
      <c r="I76" s="16">
        <f t="shared" si="6"/>
        <v>-154682.76138211132</v>
      </c>
      <c r="J76" s="16">
        <v>-74.489999999999995</v>
      </c>
      <c r="K76" s="7">
        <f t="shared" si="7"/>
        <v>13041808.24</v>
      </c>
      <c r="L76" s="4"/>
    </row>
    <row r="77" spans="1:12" x14ac:dyDescent="0.2">
      <c r="A77" s="5" t="s">
        <v>1249</v>
      </c>
      <c r="B77" s="3" t="s">
        <v>1248</v>
      </c>
      <c r="C77" s="6" t="s">
        <v>20</v>
      </c>
      <c r="D77" s="6">
        <v>15048991.4</v>
      </c>
      <c r="E77" s="16">
        <v>-115652.5</v>
      </c>
      <c r="F77" s="6">
        <v>0</v>
      </c>
      <c r="G77" s="16">
        <f t="shared" si="4"/>
        <v>-115652.5</v>
      </c>
      <c r="H77" s="6">
        <f t="shared" si="5"/>
        <v>63428.207636925785</v>
      </c>
      <c r="I77" s="16">
        <f t="shared" si="6"/>
        <v>-52224.292363074215</v>
      </c>
      <c r="J77" s="16">
        <v>-40.08</v>
      </c>
      <c r="K77" s="7">
        <f t="shared" si="7"/>
        <v>14996767.109999999</v>
      </c>
      <c r="L77" s="4"/>
    </row>
    <row r="78" spans="1:12" x14ac:dyDescent="0.2">
      <c r="A78" s="5" t="s">
        <v>1030</v>
      </c>
      <c r="B78" s="3" t="s">
        <v>1029</v>
      </c>
      <c r="C78" s="6" t="s">
        <v>290</v>
      </c>
      <c r="D78" s="6">
        <v>19258585.73</v>
      </c>
      <c r="E78" s="16">
        <v>-564329.68000000005</v>
      </c>
      <c r="F78" s="6">
        <v>0</v>
      </c>
      <c r="G78" s="16">
        <f t="shared" si="4"/>
        <v>-564329.68000000005</v>
      </c>
      <c r="H78" s="6">
        <f t="shared" si="5"/>
        <v>309499.75243699778</v>
      </c>
      <c r="I78" s="16">
        <f t="shared" si="6"/>
        <v>-254829.92756300227</v>
      </c>
      <c r="J78" s="16">
        <v>-66.63</v>
      </c>
      <c r="K78" s="7">
        <f t="shared" si="7"/>
        <v>19003755.800000001</v>
      </c>
      <c r="L78" s="4"/>
    </row>
    <row r="79" spans="1:12" x14ac:dyDescent="0.2">
      <c r="A79" s="5" t="s">
        <v>685</v>
      </c>
      <c r="B79" s="3" t="s">
        <v>684</v>
      </c>
      <c r="C79" s="6" t="s">
        <v>20</v>
      </c>
      <c r="D79" s="6">
        <v>6048115.79</v>
      </c>
      <c r="E79" s="16">
        <v>-683280.44</v>
      </c>
      <c r="F79" s="6">
        <v>156145.07</v>
      </c>
      <c r="G79" s="16">
        <f t="shared" si="4"/>
        <v>-527135.36999999988</v>
      </c>
      <c r="H79" s="6">
        <f t="shared" si="5"/>
        <v>289100.98528892756</v>
      </c>
      <c r="I79" s="16">
        <f t="shared" si="6"/>
        <v>-238034.38471107231</v>
      </c>
      <c r="J79" s="16">
        <v>-86.31</v>
      </c>
      <c r="K79" s="7">
        <f t="shared" si="7"/>
        <v>5810081.4100000001</v>
      </c>
      <c r="L79" s="4"/>
    </row>
    <row r="80" spans="1:12" x14ac:dyDescent="0.2">
      <c r="A80" s="5" t="s">
        <v>1233</v>
      </c>
      <c r="B80" s="3" t="s">
        <v>1232</v>
      </c>
      <c r="C80" s="6" t="s">
        <v>380</v>
      </c>
      <c r="D80" s="6">
        <v>97682548.879999995</v>
      </c>
      <c r="E80" s="16">
        <v>-893669.11</v>
      </c>
      <c r="F80" s="6">
        <v>0</v>
      </c>
      <c r="G80" s="16">
        <f t="shared" si="4"/>
        <v>-893669.11</v>
      </c>
      <c r="H80" s="6">
        <f t="shared" si="5"/>
        <v>490121.95903924835</v>
      </c>
      <c r="I80" s="16">
        <f t="shared" si="6"/>
        <v>-403547.15096075163</v>
      </c>
      <c r="J80" s="16">
        <v>-40.72</v>
      </c>
      <c r="K80" s="7">
        <f t="shared" si="7"/>
        <v>97279001.730000004</v>
      </c>
      <c r="L80" s="4"/>
    </row>
    <row r="81" spans="1:12" x14ac:dyDescent="0.2">
      <c r="A81" s="5" t="s">
        <v>425</v>
      </c>
      <c r="B81" s="3" t="s">
        <v>424</v>
      </c>
      <c r="C81" s="6" t="s">
        <v>380</v>
      </c>
      <c r="D81" s="6">
        <v>8938399.9900000002</v>
      </c>
      <c r="E81" s="16">
        <v>-375231.73</v>
      </c>
      <c r="F81" s="6">
        <v>0</v>
      </c>
      <c r="G81" s="16">
        <f t="shared" si="4"/>
        <v>-375231.73</v>
      </c>
      <c r="H81" s="6">
        <f t="shared" si="5"/>
        <v>205791.2806243088</v>
      </c>
      <c r="I81" s="16">
        <f t="shared" si="6"/>
        <v>-169440.44937569118</v>
      </c>
      <c r="J81" s="16">
        <v>-94.2</v>
      </c>
      <c r="K81" s="7">
        <f t="shared" si="7"/>
        <v>8768959.5399999991</v>
      </c>
      <c r="L81" s="4"/>
    </row>
    <row r="82" spans="1:12" x14ac:dyDescent="0.2">
      <c r="A82" s="5" t="s">
        <v>13</v>
      </c>
      <c r="B82" s="3" t="s">
        <v>12</v>
      </c>
      <c r="C82" s="6" t="s">
        <v>11</v>
      </c>
      <c r="D82" s="6">
        <v>2448103.2799999998</v>
      </c>
      <c r="E82" s="16">
        <v>-267381.07</v>
      </c>
      <c r="F82" s="6">
        <v>0</v>
      </c>
      <c r="G82" s="16">
        <f t="shared" si="4"/>
        <v>-267381.07</v>
      </c>
      <c r="H82" s="6">
        <f t="shared" si="5"/>
        <v>146641.89728837155</v>
      </c>
      <c r="I82" s="16">
        <f t="shared" si="6"/>
        <v>-120739.17271162846</v>
      </c>
      <c r="J82" s="16">
        <v>-125.44</v>
      </c>
      <c r="K82" s="7">
        <f t="shared" si="7"/>
        <v>2327364.11</v>
      </c>
      <c r="L82" s="4"/>
    </row>
    <row r="83" spans="1:12" x14ac:dyDescent="0.2">
      <c r="A83" s="5" t="s">
        <v>789</v>
      </c>
      <c r="B83" s="3" t="s">
        <v>788</v>
      </c>
      <c r="C83" s="6" t="s">
        <v>400</v>
      </c>
      <c r="D83" s="6">
        <v>7030361.6299999999</v>
      </c>
      <c r="E83" s="16">
        <v>-188074.66</v>
      </c>
      <c r="F83" s="6">
        <v>0</v>
      </c>
      <c r="G83" s="16">
        <f t="shared" si="4"/>
        <v>-188074.66</v>
      </c>
      <c r="H83" s="6">
        <f t="shared" si="5"/>
        <v>103147.26085233109</v>
      </c>
      <c r="I83" s="16">
        <f t="shared" si="6"/>
        <v>-84927.399147668912</v>
      </c>
      <c r="J83" s="16">
        <v>-81.81</v>
      </c>
      <c r="K83" s="7">
        <f t="shared" si="7"/>
        <v>6945434.2300000004</v>
      </c>
      <c r="L83" s="4"/>
    </row>
    <row r="84" spans="1:12" x14ac:dyDescent="0.2">
      <c r="A84" s="5" t="s">
        <v>831</v>
      </c>
      <c r="B84" s="3" t="s">
        <v>830</v>
      </c>
      <c r="C84" s="6" t="s">
        <v>275</v>
      </c>
      <c r="D84" s="6">
        <v>5613880.5300000003</v>
      </c>
      <c r="E84" s="16">
        <v>-143983.85999999999</v>
      </c>
      <c r="F84" s="6">
        <v>0</v>
      </c>
      <c r="G84" s="16">
        <f t="shared" si="4"/>
        <v>-143983.85999999999</v>
      </c>
      <c r="H84" s="6">
        <f t="shared" si="5"/>
        <v>78966.197604427507</v>
      </c>
      <c r="I84" s="16">
        <f t="shared" si="6"/>
        <v>-65017.662395572479</v>
      </c>
      <c r="J84" s="16">
        <v>-80.03</v>
      </c>
      <c r="K84" s="7">
        <f t="shared" si="7"/>
        <v>5548862.8700000001</v>
      </c>
      <c r="L84" s="4"/>
    </row>
    <row r="85" spans="1:12" x14ac:dyDescent="0.2">
      <c r="A85" s="5" t="s">
        <v>952</v>
      </c>
      <c r="B85" s="3" t="s">
        <v>951</v>
      </c>
      <c r="C85" s="6" t="s">
        <v>168</v>
      </c>
      <c r="D85" s="6">
        <v>8769593.2599999998</v>
      </c>
      <c r="E85" s="16">
        <v>-238492.88</v>
      </c>
      <c r="F85" s="6">
        <v>0</v>
      </c>
      <c r="G85" s="16">
        <f t="shared" si="4"/>
        <v>-238492.88</v>
      </c>
      <c r="H85" s="6">
        <f t="shared" si="5"/>
        <v>130798.52067675514</v>
      </c>
      <c r="I85" s="16">
        <f t="shared" si="6"/>
        <v>-107694.35932324486</v>
      </c>
      <c r="J85" s="16">
        <v>-71.540000000000006</v>
      </c>
      <c r="K85" s="7">
        <f t="shared" si="7"/>
        <v>8661898.9000000004</v>
      </c>
      <c r="L85" s="4"/>
    </row>
    <row r="86" spans="1:12" x14ac:dyDescent="0.2">
      <c r="A86" s="5" t="s">
        <v>42</v>
      </c>
      <c r="B86" s="3" t="s">
        <v>41</v>
      </c>
      <c r="C86" s="6" t="s">
        <v>40</v>
      </c>
      <c r="D86" s="6">
        <v>10799456.960000001</v>
      </c>
      <c r="E86" s="16">
        <v>-509158.11</v>
      </c>
      <c r="F86" s="6">
        <v>0</v>
      </c>
      <c r="G86" s="16">
        <f t="shared" si="4"/>
        <v>-509158.11</v>
      </c>
      <c r="H86" s="6">
        <f t="shared" si="5"/>
        <v>279241.57559157565</v>
      </c>
      <c r="I86" s="16">
        <f t="shared" si="6"/>
        <v>-229916.53440842434</v>
      </c>
      <c r="J86" s="16">
        <v>-117.05</v>
      </c>
      <c r="K86" s="7">
        <f t="shared" si="7"/>
        <v>10569540.43</v>
      </c>
      <c r="L86" s="4"/>
    </row>
    <row r="87" spans="1:12" x14ac:dyDescent="0.2">
      <c r="A87" s="5" t="s">
        <v>210</v>
      </c>
      <c r="B87" s="3" t="s">
        <v>209</v>
      </c>
      <c r="C87" s="6" t="s">
        <v>37</v>
      </c>
      <c r="D87" s="6">
        <v>2607102.89</v>
      </c>
      <c r="E87" s="16">
        <v>-124401.66</v>
      </c>
      <c r="F87" s="6">
        <v>0</v>
      </c>
      <c r="G87" s="16">
        <f t="shared" si="4"/>
        <v>-124401.66</v>
      </c>
      <c r="H87" s="6">
        <f t="shared" si="5"/>
        <v>68226.578075339872</v>
      </c>
      <c r="I87" s="16">
        <f t="shared" si="6"/>
        <v>-56175.081924660131</v>
      </c>
      <c r="J87" s="16">
        <v>-101.47</v>
      </c>
      <c r="K87" s="7">
        <f t="shared" si="7"/>
        <v>2550927.81</v>
      </c>
      <c r="L87" s="4"/>
    </row>
    <row r="88" spans="1:12" x14ac:dyDescent="0.2">
      <c r="A88" s="5" t="s">
        <v>456</v>
      </c>
      <c r="B88" s="3" t="s">
        <v>455</v>
      </c>
      <c r="C88" s="6" t="s">
        <v>256</v>
      </c>
      <c r="D88" s="6">
        <v>12306826.300000001</v>
      </c>
      <c r="E88" s="16">
        <v>-573039.98</v>
      </c>
      <c r="F88" s="6">
        <v>0</v>
      </c>
      <c r="G88" s="16">
        <f t="shared" si="4"/>
        <v>-573039.98</v>
      </c>
      <c r="H88" s="6">
        <f t="shared" si="5"/>
        <v>314276.81058083312</v>
      </c>
      <c r="I88" s="16">
        <f t="shared" si="6"/>
        <v>-258763.16941916686</v>
      </c>
      <c r="J88" s="16">
        <v>-92.46</v>
      </c>
      <c r="K88" s="7">
        <f t="shared" si="7"/>
        <v>12048063.130000001</v>
      </c>
      <c r="L88" s="4"/>
    </row>
    <row r="89" spans="1:12" x14ac:dyDescent="0.2">
      <c r="A89" s="5" t="s">
        <v>645</v>
      </c>
      <c r="B89" s="3" t="s">
        <v>644</v>
      </c>
      <c r="C89" s="6" t="s">
        <v>83</v>
      </c>
      <c r="D89" s="6">
        <v>5890985.0800000001</v>
      </c>
      <c r="E89" s="16">
        <v>-210630.63</v>
      </c>
      <c r="F89" s="6">
        <v>0</v>
      </c>
      <c r="G89" s="16">
        <f t="shared" si="4"/>
        <v>-210630.63</v>
      </c>
      <c r="H89" s="6">
        <f t="shared" si="5"/>
        <v>115517.80838578059</v>
      </c>
      <c r="I89" s="16">
        <f t="shared" si="6"/>
        <v>-95112.821614219414</v>
      </c>
      <c r="J89" s="16">
        <v>-87.39</v>
      </c>
      <c r="K89" s="7">
        <f t="shared" si="7"/>
        <v>5795872.2599999998</v>
      </c>
      <c r="L89" s="4"/>
    </row>
    <row r="90" spans="1:12" x14ac:dyDescent="0.2">
      <c r="A90" s="5" t="s">
        <v>856</v>
      </c>
      <c r="B90" s="3" t="s">
        <v>855</v>
      </c>
      <c r="C90" s="6" t="s">
        <v>175</v>
      </c>
      <c r="D90" s="6">
        <v>13167113.720000001</v>
      </c>
      <c r="E90" s="16">
        <v>-2119385.23</v>
      </c>
      <c r="F90" s="6">
        <v>741015.79</v>
      </c>
      <c r="G90" s="16">
        <f t="shared" si="4"/>
        <v>-1378369.44</v>
      </c>
      <c r="H90" s="6">
        <f t="shared" si="5"/>
        <v>755949.96252318902</v>
      </c>
      <c r="I90" s="16">
        <f t="shared" si="6"/>
        <v>-622419.47747681092</v>
      </c>
      <c r="J90" s="16">
        <v>-78.459999999999994</v>
      </c>
      <c r="K90" s="7">
        <f t="shared" si="7"/>
        <v>12544694.24</v>
      </c>
      <c r="L90" s="4"/>
    </row>
    <row r="91" spans="1:12" x14ac:dyDescent="0.2">
      <c r="A91" s="5" t="s">
        <v>525</v>
      </c>
      <c r="B91" s="3" t="s">
        <v>524</v>
      </c>
      <c r="C91" s="6" t="s">
        <v>31</v>
      </c>
      <c r="D91" s="6">
        <v>6611681.1200000001</v>
      </c>
      <c r="E91" s="16">
        <v>-201734.92</v>
      </c>
      <c r="F91" s="6">
        <v>0</v>
      </c>
      <c r="G91" s="16">
        <f t="shared" si="4"/>
        <v>-201734.92</v>
      </c>
      <c r="H91" s="6">
        <f t="shared" si="5"/>
        <v>110639.06438147566</v>
      </c>
      <c r="I91" s="16">
        <f t="shared" si="6"/>
        <v>-91095.855618524351</v>
      </c>
      <c r="J91" s="16">
        <v>-90.42</v>
      </c>
      <c r="K91" s="7">
        <f t="shared" si="7"/>
        <v>6520585.2599999998</v>
      </c>
      <c r="L91" s="4"/>
    </row>
    <row r="92" spans="1:12" x14ac:dyDescent="0.2">
      <c r="A92" s="5" t="s">
        <v>1271</v>
      </c>
      <c r="B92" s="3" t="s">
        <v>1270</v>
      </c>
      <c r="C92" s="6" t="s">
        <v>60</v>
      </c>
      <c r="D92" s="6">
        <v>1682357.67</v>
      </c>
      <c r="E92" s="16">
        <v>-533731.63</v>
      </c>
      <c r="F92" s="6">
        <v>388554.23999999999</v>
      </c>
      <c r="G92" s="16">
        <f t="shared" si="4"/>
        <v>-145177.39000000001</v>
      </c>
      <c r="H92" s="6">
        <f t="shared" si="5"/>
        <v>79620.774623176796</v>
      </c>
      <c r="I92" s="16">
        <f t="shared" si="6"/>
        <v>-65556.615376823218</v>
      </c>
      <c r="J92" s="16">
        <v>-37.380000000000003</v>
      </c>
      <c r="K92" s="7">
        <f t="shared" si="7"/>
        <v>1616801.05</v>
      </c>
      <c r="L92" s="4"/>
    </row>
    <row r="93" spans="1:12" x14ac:dyDescent="0.2">
      <c r="A93" s="5" t="s">
        <v>886</v>
      </c>
      <c r="B93" s="3" t="s">
        <v>885</v>
      </c>
      <c r="C93" s="6" t="s">
        <v>97</v>
      </c>
      <c r="D93" s="6">
        <v>7285474.5199999996</v>
      </c>
      <c r="E93" s="16">
        <v>-229067.99</v>
      </c>
      <c r="F93" s="6">
        <v>0</v>
      </c>
      <c r="G93" s="16">
        <f t="shared" si="4"/>
        <v>-229067.99</v>
      </c>
      <c r="H93" s="6">
        <f t="shared" si="5"/>
        <v>125629.55433469435</v>
      </c>
      <c r="I93" s="16">
        <f t="shared" si="6"/>
        <v>-103438.43566530565</v>
      </c>
      <c r="J93" s="16">
        <v>-76.62</v>
      </c>
      <c r="K93" s="7">
        <f t="shared" si="7"/>
        <v>7182036.0800000001</v>
      </c>
      <c r="L93" s="4"/>
    </row>
    <row r="94" spans="1:12" x14ac:dyDescent="0.2">
      <c r="A94" s="5" t="s">
        <v>689</v>
      </c>
      <c r="B94" s="3" t="s">
        <v>688</v>
      </c>
      <c r="C94" s="6" t="s">
        <v>11</v>
      </c>
      <c r="D94" s="6">
        <v>5452628.3499999996</v>
      </c>
      <c r="E94" s="16">
        <v>-719966.55</v>
      </c>
      <c r="F94" s="6">
        <v>192752.91</v>
      </c>
      <c r="G94" s="16">
        <f t="shared" si="4"/>
        <v>-527213.64</v>
      </c>
      <c r="H94" s="6">
        <f t="shared" si="5"/>
        <v>289143.91151889879</v>
      </c>
      <c r="I94" s="16">
        <f t="shared" si="6"/>
        <v>-238069.72848110122</v>
      </c>
      <c r="J94" s="16">
        <v>-86.24</v>
      </c>
      <c r="K94" s="7">
        <f t="shared" si="7"/>
        <v>5214558.62</v>
      </c>
      <c r="L94" s="4"/>
    </row>
    <row r="95" spans="1:12" x14ac:dyDescent="0.2">
      <c r="A95" s="5" t="s">
        <v>1035</v>
      </c>
      <c r="B95" s="3" t="s">
        <v>1034</v>
      </c>
      <c r="C95" s="6" t="s">
        <v>387</v>
      </c>
      <c r="D95" s="6">
        <v>8778653.9600000009</v>
      </c>
      <c r="E95" s="16">
        <v>-171198.98</v>
      </c>
      <c r="F95" s="6">
        <v>0</v>
      </c>
      <c r="G95" s="16">
        <f t="shared" si="4"/>
        <v>-171198.98</v>
      </c>
      <c r="H95" s="6">
        <f t="shared" si="5"/>
        <v>93891.999314065019</v>
      </c>
      <c r="I95" s="16">
        <f t="shared" si="6"/>
        <v>-77306.980685934992</v>
      </c>
      <c r="J95" s="16">
        <v>-65.56</v>
      </c>
      <c r="K95" s="7">
        <f t="shared" si="7"/>
        <v>8701346.9800000004</v>
      </c>
      <c r="L95" s="4"/>
    </row>
    <row r="96" spans="1:12" x14ac:dyDescent="0.2">
      <c r="A96" s="5" t="s">
        <v>974</v>
      </c>
      <c r="B96" s="3" t="s">
        <v>973</v>
      </c>
      <c r="C96" s="6" t="s">
        <v>506</v>
      </c>
      <c r="D96" s="6">
        <v>15607198.119999999</v>
      </c>
      <c r="E96" s="16">
        <v>-483640.21</v>
      </c>
      <c r="F96" s="6">
        <v>0</v>
      </c>
      <c r="G96" s="16">
        <f t="shared" si="4"/>
        <v>-483640.21</v>
      </c>
      <c r="H96" s="6">
        <f t="shared" si="5"/>
        <v>265246.59355782531</v>
      </c>
      <c r="I96" s="16">
        <f t="shared" si="6"/>
        <v>-218393.61644217471</v>
      </c>
      <c r="J96" s="16">
        <v>-70.75</v>
      </c>
      <c r="K96" s="7">
        <f t="shared" si="7"/>
        <v>15388804.5</v>
      </c>
      <c r="L96" s="4"/>
    </row>
    <row r="97" spans="1:12" x14ac:dyDescent="0.2">
      <c r="A97" s="5" t="s">
        <v>391</v>
      </c>
      <c r="B97" s="3" t="s">
        <v>390</v>
      </c>
      <c r="C97" s="6" t="s">
        <v>80</v>
      </c>
      <c r="D97" s="6">
        <v>5024519.82</v>
      </c>
      <c r="E97" s="16">
        <v>-258377.04</v>
      </c>
      <c r="F97" s="6">
        <v>0</v>
      </c>
      <c r="G97" s="16">
        <f t="shared" si="4"/>
        <v>-258377.04</v>
      </c>
      <c r="H97" s="6">
        <f t="shared" si="5"/>
        <v>141703.74649691343</v>
      </c>
      <c r="I97" s="16">
        <f t="shared" si="6"/>
        <v>-116673.29350308658</v>
      </c>
      <c r="J97" s="16">
        <v>-94.9</v>
      </c>
      <c r="K97" s="7">
        <f t="shared" si="7"/>
        <v>4907846.53</v>
      </c>
      <c r="L97" s="4"/>
    </row>
    <row r="98" spans="1:12" x14ac:dyDescent="0.2">
      <c r="A98" s="5" t="s">
        <v>675</v>
      </c>
      <c r="B98" s="3" t="s">
        <v>674</v>
      </c>
      <c r="C98" s="6" t="s">
        <v>91</v>
      </c>
      <c r="D98" s="6">
        <v>205975703.34</v>
      </c>
      <c r="E98" s="16">
        <v>-8720111.4499999993</v>
      </c>
      <c r="F98" s="6">
        <v>0</v>
      </c>
      <c r="G98" s="16">
        <f t="shared" si="4"/>
        <v>-8720111.4499999993</v>
      </c>
      <c r="H98" s="6">
        <f t="shared" si="5"/>
        <v>4782439.1143099712</v>
      </c>
      <c r="I98" s="16">
        <f t="shared" si="6"/>
        <v>-3937672.335690028</v>
      </c>
      <c r="J98" s="16">
        <v>-86.6</v>
      </c>
      <c r="K98" s="7">
        <f t="shared" si="7"/>
        <v>202038031</v>
      </c>
      <c r="L98" s="4"/>
    </row>
    <row r="99" spans="1:12" x14ac:dyDescent="0.2">
      <c r="A99" s="5" t="s">
        <v>875</v>
      </c>
      <c r="B99" s="3" t="s">
        <v>874</v>
      </c>
      <c r="C99" s="6" t="s">
        <v>52</v>
      </c>
      <c r="D99" s="6">
        <v>11495152.51</v>
      </c>
      <c r="E99" s="16">
        <v>-363723.95</v>
      </c>
      <c r="F99" s="6">
        <v>0</v>
      </c>
      <c r="G99" s="16">
        <f t="shared" si="4"/>
        <v>-363723.95</v>
      </c>
      <c r="H99" s="6">
        <f t="shared" si="5"/>
        <v>199479.97858345314</v>
      </c>
      <c r="I99" s="16">
        <f t="shared" si="6"/>
        <v>-164243.97141654688</v>
      </c>
      <c r="J99" s="16">
        <v>-77.47</v>
      </c>
      <c r="K99" s="7">
        <f t="shared" si="7"/>
        <v>11330908.539999999</v>
      </c>
      <c r="L99" s="4"/>
    </row>
    <row r="100" spans="1:12" x14ac:dyDescent="0.2">
      <c r="A100" s="5" t="s">
        <v>346</v>
      </c>
      <c r="B100" s="3" t="s">
        <v>345</v>
      </c>
      <c r="C100" s="6" t="s">
        <v>344</v>
      </c>
      <c r="D100" s="6">
        <v>6885319.3300000001</v>
      </c>
      <c r="E100" s="16">
        <v>-395539.11</v>
      </c>
      <c r="F100" s="6">
        <v>0</v>
      </c>
      <c r="G100" s="16">
        <f t="shared" si="4"/>
        <v>-395539.11</v>
      </c>
      <c r="H100" s="6">
        <f t="shared" si="5"/>
        <v>216928.61630837922</v>
      </c>
      <c r="I100" s="16">
        <f t="shared" si="6"/>
        <v>-178610.49369162077</v>
      </c>
      <c r="J100" s="16">
        <v>-95.96</v>
      </c>
      <c r="K100" s="7">
        <f t="shared" si="7"/>
        <v>6706708.8399999999</v>
      </c>
      <c r="L100" s="4"/>
    </row>
    <row r="101" spans="1:12" x14ac:dyDescent="0.2">
      <c r="A101" s="5" t="s">
        <v>900</v>
      </c>
      <c r="B101" s="3" t="s">
        <v>899</v>
      </c>
      <c r="C101" s="6" t="s">
        <v>857</v>
      </c>
      <c r="D101" s="6">
        <v>3894650.2</v>
      </c>
      <c r="E101" s="16">
        <v>-81608.399999999994</v>
      </c>
      <c r="F101" s="6">
        <v>0</v>
      </c>
      <c r="G101" s="16">
        <f t="shared" si="4"/>
        <v>-81608.399999999994</v>
      </c>
      <c r="H101" s="6">
        <f t="shared" si="5"/>
        <v>44757.134866235436</v>
      </c>
      <c r="I101" s="16">
        <f t="shared" si="6"/>
        <v>-36851.265133764558</v>
      </c>
      <c r="J101" s="16">
        <v>-75.91</v>
      </c>
      <c r="K101" s="7">
        <f t="shared" si="7"/>
        <v>3857798.93</v>
      </c>
      <c r="L101" s="4"/>
    </row>
    <row r="102" spans="1:12" x14ac:dyDescent="0.2">
      <c r="A102" s="5" t="s">
        <v>1129</v>
      </c>
      <c r="B102" s="3" t="s">
        <v>1128</v>
      </c>
      <c r="C102" s="6" t="s">
        <v>197</v>
      </c>
      <c r="D102" s="6">
        <v>15965860.859999999</v>
      </c>
      <c r="E102" s="16">
        <v>-240417.21</v>
      </c>
      <c r="F102" s="6">
        <v>0</v>
      </c>
      <c r="G102" s="16">
        <f t="shared" si="4"/>
        <v>-240417.21</v>
      </c>
      <c r="H102" s="6">
        <f t="shared" si="5"/>
        <v>131853.89607116481</v>
      </c>
      <c r="I102" s="16">
        <f t="shared" si="6"/>
        <v>-108563.31392883518</v>
      </c>
      <c r="J102" s="16">
        <v>-56.83</v>
      </c>
      <c r="K102" s="7">
        <f t="shared" si="7"/>
        <v>15857297.550000001</v>
      </c>
      <c r="L102" s="4"/>
    </row>
    <row r="103" spans="1:12" x14ac:dyDescent="0.2">
      <c r="A103" s="5" t="s">
        <v>691</v>
      </c>
      <c r="B103" s="3" t="s">
        <v>690</v>
      </c>
      <c r="C103" s="6" t="s">
        <v>368</v>
      </c>
      <c r="D103" s="6">
        <v>8236751.21</v>
      </c>
      <c r="E103" s="16">
        <v>-295272.93</v>
      </c>
      <c r="F103" s="6">
        <v>0</v>
      </c>
      <c r="G103" s="16">
        <f t="shared" si="4"/>
        <v>-295272.93</v>
      </c>
      <c r="H103" s="6">
        <f t="shared" si="5"/>
        <v>161938.84882387714</v>
      </c>
      <c r="I103" s="16">
        <f t="shared" si="6"/>
        <v>-133334.08117612285</v>
      </c>
      <c r="J103" s="16">
        <v>-86.23</v>
      </c>
      <c r="K103" s="7">
        <f t="shared" si="7"/>
        <v>8103417.1299999999</v>
      </c>
      <c r="L103" s="4"/>
    </row>
    <row r="104" spans="1:12" x14ac:dyDescent="0.2">
      <c r="A104" s="5" t="s">
        <v>1193</v>
      </c>
      <c r="B104" s="3" t="s">
        <v>1192</v>
      </c>
      <c r="C104" s="6" t="s">
        <v>14</v>
      </c>
      <c r="D104" s="6">
        <v>11114385.01</v>
      </c>
      <c r="E104" s="16">
        <v>-112509.99</v>
      </c>
      <c r="F104" s="6">
        <v>0</v>
      </c>
      <c r="G104" s="16">
        <f t="shared" si="4"/>
        <v>-112509.99</v>
      </c>
      <c r="H104" s="6">
        <f t="shared" si="5"/>
        <v>61704.736230937022</v>
      </c>
      <c r="I104" s="16">
        <f t="shared" si="6"/>
        <v>-50805.253769062983</v>
      </c>
      <c r="J104" s="16">
        <v>-47.15</v>
      </c>
      <c r="K104" s="7">
        <f t="shared" si="7"/>
        <v>11063579.76</v>
      </c>
      <c r="L104" s="4"/>
    </row>
    <row r="105" spans="1:12" x14ac:dyDescent="0.2">
      <c r="A105" s="5" t="s">
        <v>203</v>
      </c>
      <c r="B105" s="3" t="s">
        <v>202</v>
      </c>
      <c r="C105" s="6" t="s">
        <v>71</v>
      </c>
      <c r="D105" s="6">
        <v>5782323.2199999997</v>
      </c>
      <c r="E105" s="16">
        <v>-361484.82</v>
      </c>
      <c r="F105" s="6">
        <v>0</v>
      </c>
      <c r="G105" s="16">
        <f t="shared" si="4"/>
        <v>-361484.82</v>
      </c>
      <c r="H105" s="6">
        <f t="shared" si="5"/>
        <v>198251.95495606877</v>
      </c>
      <c r="I105" s="16">
        <f t="shared" si="6"/>
        <v>-163232.86504393123</v>
      </c>
      <c r="J105" s="16">
        <v>-101.9</v>
      </c>
      <c r="K105" s="7">
        <f t="shared" si="7"/>
        <v>5619090.3499999996</v>
      </c>
      <c r="L105" s="4"/>
    </row>
    <row r="106" spans="1:12" x14ac:dyDescent="0.2">
      <c r="A106" s="5" t="s">
        <v>294</v>
      </c>
      <c r="B106" s="3" t="s">
        <v>293</v>
      </c>
      <c r="C106" s="6" t="s">
        <v>60</v>
      </c>
      <c r="D106" s="6">
        <v>21307454.949999999</v>
      </c>
      <c r="E106" s="16">
        <v>-1415461.79</v>
      </c>
      <c r="F106" s="6">
        <v>0</v>
      </c>
      <c r="G106" s="16">
        <f t="shared" si="4"/>
        <v>-1415461.79</v>
      </c>
      <c r="H106" s="6">
        <f t="shared" si="5"/>
        <v>776292.81094878749</v>
      </c>
      <c r="I106" s="16">
        <f t="shared" si="6"/>
        <v>-639168.97905121255</v>
      </c>
      <c r="J106" s="16">
        <v>-97.15</v>
      </c>
      <c r="K106" s="7">
        <f t="shared" si="7"/>
        <v>20668285.969999999</v>
      </c>
      <c r="L106" s="4"/>
    </row>
    <row r="107" spans="1:12" x14ac:dyDescent="0.2">
      <c r="A107" s="5" t="s">
        <v>1177</v>
      </c>
      <c r="B107" s="3" t="s">
        <v>1176</v>
      </c>
      <c r="C107" s="6" t="s">
        <v>60</v>
      </c>
      <c r="D107" s="6">
        <v>445674459.32999998</v>
      </c>
      <c r="E107" s="16">
        <v>-5631004.96</v>
      </c>
      <c r="F107" s="6">
        <v>0</v>
      </c>
      <c r="G107" s="16">
        <f t="shared" si="4"/>
        <v>-5631004.96</v>
      </c>
      <c r="H107" s="6">
        <f t="shared" si="5"/>
        <v>3088256.2141539436</v>
      </c>
      <c r="I107" s="16">
        <f t="shared" si="6"/>
        <v>-2542748.7458460564</v>
      </c>
      <c r="J107" s="16">
        <v>-49.15</v>
      </c>
      <c r="K107" s="7">
        <f t="shared" si="7"/>
        <v>443131710.57999998</v>
      </c>
      <c r="L107" s="4"/>
    </row>
    <row r="108" spans="1:12" x14ac:dyDescent="0.2">
      <c r="A108" s="5" t="s">
        <v>325</v>
      </c>
      <c r="B108" s="3" t="s">
        <v>324</v>
      </c>
      <c r="C108" s="6" t="s">
        <v>323</v>
      </c>
      <c r="D108" s="6">
        <v>8614392.6500000004</v>
      </c>
      <c r="E108" s="16">
        <v>-344019.03</v>
      </c>
      <c r="F108" s="6">
        <v>0</v>
      </c>
      <c r="G108" s="16">
        <f t="shared" si="4"/>
        <v>-344019.03</v>
      </c>
      <c r="H108" s="6">
        <f t="shared" si="5"/>
        <v>188673.05476227318</v>
      </c>
      <c r="I108" s="16">
        <f t="shared" si="6"/>
        <v>-155345.97523772685</v>
      </c>
      <c r="J108" s="16">
        <v>-96.39</v>
      </c>
      <c r="K108" s="7">
        <f t="shared" si="7"/>
        <v>8459046.6699999999</v>
      </c>
      <c r="L108" s="4"/>
    </row>
    <row r="109" spans="1:12" x14ac:dyDescent="0.2">
      <c r="A109" s="5" t="s">
        <v>129</v>
      </c>
      <c r="B109" s="3" t="s">
        <v>128</v>
      </c>
      <c r="C109" s="6" t="s">
        <v>127</v>
      </c>
      <c r="D109" s="6">
        <v>8746886.5700000003</v>
      </c>
      <c r="E109" s="16">
        <v>-551165.81999999995</v>
      </c>
      <c r="F109" s="6">
        <v>0</v>
      </c>
      <c r="G109" s="16">
        <f t="shared" si="4"/>
        <v>-551165.81999999995</v>
      </c>
      <c r="H109" s="6">
        <f t="shared" si="5"/>
        <v>302280.1934531157</v>
      </c>
      <c r="I109" s="16">
        <f t="shared" si="6"/>
        <v>-248885.62654688425</v>
      </c>
      <c r="J109" s="16">
        <v>-106.23</v>
      </c>
      <c r="K109" s="7">
        <f t="shared" si="7"/>
        <v>8498000.9399999995</v>
      </c>
      <c r="L109" s="4"/>
    </row>
    <row r="110" spans="1:12" x14ac:dyDescent="0.2">
      <c r="A110" s="5" t="s">
        <v>948</v>
      </c>
      <c r="B110" s="3" t="s">
        <v>947</v>
      </c>
      <c r="C110" s="6" t="s">
        <v>394</v>
      </c>
      <c r="D110" s="6">
        <v>12282000.060000001</v>
      </c>
      <c r="E110" s="16">
        <v>-323214.40999999997</v>
      </c>
      <c r="F110" s="6">
        <v>0</v>
      </c>
      <c r="G110" s="16">
        <f t="shared" si="4"/>
        <v>-323214.40999999997</v>
      </c>
      <c r="H110" s="6">
        <f t="shared" si="5"/>
        <v>177263.01384515213</v>
      </c>
      <c r="I110" s="16">
        <f t="shared" si="6"/>
        <v>-145951.39615484784</v>
      </c>
      <c r="J110" s="16">
        <v>-71.73</v>
      </c>
      <c r="K110" s="7">
        <f t="shared" si="7"/>
        <v>12136048.66</v>
      </c>
      <c r="L110" s="4"/>
    </row>
    <row r="111" spans="1:12" x14ac:dyDescent="0.2">
      <c r="A111" s="5" t="s">
        <v>683</v>
      </c>
      <c r="B111" s="3" t="s">
        <v>682</v>
      </c>
      <c r="C111" s="6" t="s">
        <v>256</v>
      </c>
      <c r="D111" s="6">
        <v>6925941.8200000003</v>
      </c>
      <c r="E111" s="16">
        <v>-229452.07</v>
      </c>
      <c r="F111" s="6">
        <v>0</v>
      </c>
      <c r="G111" s="16">
        <f t="shared" si="4"/>
        <v>-229452.07</v>
      </c>
      <c r="H111" s="6">
        <f t="shared" si="5"/>
        <v>125840.19834143169</v>
      </c>
      <c r="I111" s="16">
        <f t="shared" si="6"/>
        <v>-103611.87165856831</v>
      </c>
      <c r="J111" s="16">
        <v>-86.36</v>
      </c>
      <c r="K111" s="7">
        <f t="shared" si="7"/>
        <v>6822329.9500000002</v>
      </c>
      <c r="L111" s="4"/>
    </row>
    <row r="112" spans="1:12" x14ac:dyDescent="0.2">
      <c r="A112" s="5" t="s">
        <v>825</v>
      </c>
      <c r="B112" s="3" t="s">
        <v>824</v>
      </c>
      <c r="C112" s="6" t="s">
        <v>556</v>
      </c>
      <c r="D112" s="6">
        <v>624111.9</v>
      </c>
      <c r="E112" s="16">
        <v>-17480.05</v>
      </c>
      <c r="F112" s="6">
        <v>0</v>
      </c>
      <c r="G112" s="16">
        <f t="shared" si="4"/>
        <v>-17480.05</v>
      </c>
      <c r="H112" s="6">
        <f t="shared" si="5"/>
        <v>9586.7209174366708</v>
      </c>
      <c r="I112" s="16">
        <f t="shared" si="6"/>
        <v>-7893.3290825633285</v>
      </c>
      <c r="J112" s="16">
        <v>-80.48</v>
      </c>
      <c r="K112" s="7">
        <f t="shared" si="7"/>
        <v>616218.56999999995</v>
      </c>
      <c r="L112" s="4"/>
    </row>
    <row r="113" spans="1:12" x14ac:dyDescent="0.2">
      <c r="A113" s="5" t="s">
        <v>314</v>
      </c>
      <c r="B113" s="3" t="s">
        <v>313</v>
      </c>
      <c r="C113" s="6" t="s">
        <v>312</v>
      </c>
      <c r="D113" s="6">
        <v>3871114.52</v>
      </c>
      <c r="E113" s="16">
        <v>-150468.22</v>
      </c>
      <c r="F113" s="6">
        <v>0</v>
      </c>
      <c r="G113" s="16">
        <f t="shared" si="4"/>
        <v>-150468.22</v>
      </c>
      <c r="H113" s="6">
        <f t="shared" si="5"/>
        <v>82522.466016027582</v>
      </c>
      <c r="I113" s="16">
        <f t="shared" si="6"/>
        <v>-67945.75398397242</v>
      </c>
      <c r="J113" s="16">
        <v>-96.56</v>
      </c>
      <c r="K113" s="7">
        <f t="shared" si="7"/>
        <v>3803168.77</v>
      </c>
      <c r="L113" s="4"/>
    </row>
    <row r="114" spans="1:12" x14ac:dyDescent="0.2">
      <c r="A114" s="5" t="s">
        <v>16</v>
      </c>
      <c r="B114" s="3" t="s">
        <v>15</v>
      </c>
      <c r="C114" s="6" t="s">
        <v>14</v>
      </c>
      <c r="D114" s="6">
        <v>2132641.7000000002</v>
      </c>
      <c r="E114" s="16">
        <v>-222717.94</v>
      </c>
      <c r="F114" s="6">
        <v>3423.94</v>
      </c>
      <c r="G114" s="16">
        <f t="shared" si="4"/>
        <v>-219294</v>
      </c>
      <c r="H114" s="6">
        <f t="shared" si="5"/>
        <v>120269.12834164417</v>
      </c>
      <c r="I114" s="16">
        <f t="shared" si="6"/>
        <v>-99024.871658355827</v>
      </c>
      <c r="J114" s="16">
        <v>-124.8</v>
      </c>
      <c r="K114" s="7">
        <f t="shared" si="7"/>
        <v>2033616.83</v>
      </c>
      <c r="L114" s="4"/>
    </row>
    <row r="115" spans="1:12" x14ac:dyDescent="0.2">
      <c r="A115" s="5" t="s">
        <v>242</v>
      </c>
      <c r="B115" s="3" t="s">
        <v>241</v>
      </c>
      <c r="C115" s="6" t="s">
        <v>240</v>
      </c>
      <c r="D115" s="6">
        <v>3175221.24</v>
      </c>
      <c r="E115" s="16">
        <v>-213947.29</v>
      </c>
      <c r="F115" s="6">
        <v>0</v>
      </c>
      <c r="G115" s="16">
        <f t="shared" si="4"/>
        <v>-213947.29</v>
      </c>
      <c r="H115" s="6">
        <f t="shared" si="5"/>
        <v>117336.79024212685</v>
      </c>
      <c r="I115" s="16">
        <f t="shared" si="6"/>
        <v>-96610.499757873156</v>
      </c>
      <c r="J115" s="16">
        <v>-100.19</v>
      </c>
      <c r="K115" s="7">
        <f t="shared" si="7"/>
        <v>3078610.74</v>
      </c>
      <c r="L115" s="4"/>
    </row>
    <row r="116" spans="1:12" x14ac:dyDescent="0.2">
      <c r="A116" s="5" t="s">
        <v>1121</v>
      </c>
      <c r="B116" s="3" t="s">
        <v>1120</v>
      </c>
      <c r="C116" s="6" t="s">
        <v>290</v>
      </c>
      <c r="D116" s="6">
        <v>346780602.45999998</v>
      </c>
      <c r="E116" s="16">
        <v>-9168978.9499999993</v>
      </c>
      <c r="F116" s="6">
        <v>0</v>
      </c>
      <c r="G116" s="16">
        <f t="shared" si="4"/>
        <v>-9168978.9499999993</v>
      </c>
      <c r="H116" s="6">
        <f t="shared" si="5"/>
        <v>5028615.0378003214</v>
      </c>
      <c r="I116" s="16">
        <f t="shared" si="6"/>
        <v>-4140363.9121996779</v>
      </c>
      <c r="J116" s="16">
        <v>-57.49</v>
      </c>
      <c r="K116" s="7">
        <f t="shared" si="7"/>
        <v>342640238.55000001</v>
      </c>
      <c r="L116" s="4"/>
    </row>
    <row r="117" spans="1:12" x14ac:dyDescent="0.2">
      <c r="A117" s="5" t="s">
        <v>605</v>
      </c>
      <c r="B117" s="3" t="s">
        <v>604</v>
      </c>
      <c r="C117" s="6" t="s">
        <v>117</v>
      </c>
      <c r="D117" s="6">
        <v>5684735.9400000004</v>
      </c>
      <c r="E117" s="16">
        <v>-167236.38</v>
      </c>
      <c r="F117" s="6">
        <v>0</v>
      </c>
      <c r="G117" s="16">
        <f t="shared" si="4"/>
        <v>-167236.38</v>
      </c>
      <c r="H117" s="6">
        <f t="shared" si="5"/>
        <v>91718.759517414874</v>
      </c>
      <c r="I117" s="16">
        <f t="shared" si="6"/>
        <v>-75517.620482585131</v>
      </c>
      <c r="J117" s="16">
        <v>-88.26</v>
      </c>
      <c r="K117" s="7">
        <f t="shared" si="7"/>
        <v>5609218.3200000003</v>
      </c>
      <c r="L117" s="4"/>
    </row>
    <row r="118" spans="1:12" x14ac:dyDescent="0.2">
      <c r="A118" s="5" t="s">
        <v>821</v>
      </c>
      <c r="B118" s="3" t="s">
        <v>820</v>
      </c>
      <c r="C118" s="6" t="s">
        <v>551</v>
      </c>
      <c r="D118" s="6">
        <v>11082116.52</v>
      </c>
      <c r="E118" s="16">
        <v>-283315.58</v>
      </c>
      <c r="F118" s="6">
        <v>0</v>
      </c>
      <c r="G118" s="16">
        <f t="shared" si="4"/>
        <v>-283315.58</v>
      </c>
      <c r="H118" s="6">
        <f t="shared" si="5"/>
        <v>155380.98558194641</v>
      </c>
      <c r="I118" s="16">
        <f t="shared" si="6"/>
        <v>-127934.5944180536</v>
      </c>
      <c r="J118" s="16">
        <v>-80.69</v>
      </c>
      <c r="K118" s="7">
        <f t="shared" si="7"/>
        <v>10954181.93</v>
      </c>
      <c r="L118" s="4"/>
    </row>
    <row r="119" spans="1:12" x14ac:dyDescent="0.2">
      <c r="A119" s="5" t="s">
        <v>194</v>
      </c>
      <c r="B119" s="3" t="s">
        <v>193</v>
      </c>
      <c r="C119" s="6" t="s">
        <v>65</v>
      </c>
      <c r="D119" s="6">
        <v>2244805.0699999998</v>
      </c>
      <c r="E119" s="16">
        <v>-86476.21</v>
      </c>
      <c r="F119" s="6">
        <v>0</v>
      </c>
      <c r="G119" s="16">
        <f t="shared" si="4"/>
        <v>-86476.21</v>
      </c>
      <c r="H119" s="6">
        <f t="shared" si="5"/>
        <v>47426.826082742678</v>
      </c>
      <c r="I119" s="16">
        <f t="shared" si="6"/>
        <v>-39049.383917257328</v>
      </c>
      <c r="J119" s="16">
        <v>-102.45</v>
      </c>
      <c r="K119" s="7">
        <f t="shared" si="7"/>
        <v>2205755.69</v>
      </c>
      <c r="L119" s="4"/>
    </row>
    <row r="120" spans="1:12" x14ac:dyDescent="0.2">
      <c r="A120" s="5" t="s">
        <v>476</v>
      </c>
      <c r="B120" s="3" t="s">
        <v>475</v>
      </c>
      <c r="C120" s="6" t="s">
        <v>117</v>
      </c>
      <c r="D120" s="6">
        <v>3885048.05</v>
      </c>
      <c r="E120" s="16">
        <v>-111627.88</v>
      </c>
      <c r="F120" s="6">
        <v>0</v>
      </c>
      <c r="G120" s="16">
        <f t="shared" si="4"/>
        <v>-111627.88</v>
      </c>
      <c r="H120" s="6">
        <f t="shared" si="5"/>
        <v>61220.953725253108</v>
      </c>
      <c r="I120" s="16">
        <f t="shared" si="6"/>
        <v>-50406.926274746897</v>
      </c>
      <c r="J120" s="16">
        <v>-91.83</v>
      </c>
      <c r="K120" s="7">
        <f t="shared" si="7"/>
        <v>3834641.12</v>
      </c>
      <c r="L120" s="4"/>
    </row>
    <row r="121" spans="1:12" x14ac:dyDescent="0.2">
      <c r="A121" s="5" t="s">
        <v>1127</v>
      </c>
      <c r="B121" s="3" t="s">
        <v>1126</v>
      </c>
      <c r="C121" s="6" t="s">
        <v>77</v>
      </c>
      <c r="D121" s="6">
        <v>2376759.6</v>
      </c>
      <c r="E121" s="16">
        <v>-867231.17</v>
      </c>
      <c r="F121" s="6">
        <v>498045.26</v>
      </c>
      <c r="G121" s="16">
        <f t="shared" si="4"/>
        <v>-369185.91000000003</v>
      </c>
      <c r="H121" s="6">
        <f t="shared" si="5"/>
        <v>202475.52414437561</v>
      </c>
      <c r="I121" s="16">
        <f t="shared" si="6"/>
        <v>-166710.38585562442</v>
      </c>
      <c r="J121" s="16">
        <v>-56.98</v>
      </c>
      <c r="K121" s="7">
        <f t="shared" si="7"/>
        <v>2210049.21</v>
      </c>
      <c r="L121" s="4"/>
    </row>
    <row r="122" spans="1:12" x14ac:dyDescent="0.2">
      <c r="A122" s="5" t="s">
        <v>208</v>
      </c>
      <c r="B122" s="3" t="s">
        <v>207</v>
      </c>
      <c r="C122" s="6" t="s">
        <v>43</v>
      </c>
      <c r="D122" s="6">
        <v>3483480.02</v>
      </c>
      <c r="E122" s="16">
        <v>-154317.14000000001</v>
      </c>
      <c r="F122" s="6">
        <v>0</v>
      </c>
      <c r="G122" s="16">
        <f t="shared" si="4"/>
        <v>-154317.14000000001</v>
      </c>
      <c r="H122" s="6">
        <f t="shared" si="5"/>
        <v>84633.359398686123</v>
      </c>
      <c r="I122" s="16">
        <f t="shared" si="6"/>
        <v>-69683.780601313891</v>
      </c>
      <c r="J122" s="16">
        <v>-101.69</v>
      </c>
      <c r="K122" s="7">
        <f t="shared" si="7"/>
        <v>3413796.24</v>
      </c>
      <c r="L122" s="4"/>
    </row>
    <row r="123" spans="1:12" x14ac:dyDescent="0.2">
      <c r="A123" s="5" t="s">
        <v>1091</v>
      </c>
      <c r="B123" s="3" t="s">
        <v>1090</v>
      </c>
      <c r="C123" s="6" t="s">
        <v>221</v>
      </c>
      <c r="D123" s="6">
        <v>12385986.83</v>
      </c>
      <c r="E123" s="16">
        <v>-230247.64</v>
      </c>
      <c r="F123" s="6">
        <v>0</v>
      </c>
      <c r="G123" s="16">
        <f t="shared" si="4"/>
        <v>-230247.64</v>
      </c>
      <c r="H123" s="6">
        <f t="shared" si="5"/>
        <v>126276.51903618287</v>
      </c>
      <c r="I123" s="16">
        <f t="shared" si="6"/>
        <v>-103971.12096381714</v>
      </c>
      <c r="J123" s="16">
        <v>-60.08</v>
      </c>
      <c r="K123" s="7">
        <f t="shared" si="7"/>
        <v>12282015.710000001</v>
      </c>
      <c r="L123" s="4"/>
    </row>
    <row r="124" spans="1:12" x14ac:dyDescent="0.2">
      <c r="A124" s="5" t="s">
        <v>121</v>
      </c>
      <c r="B124" s="3" t="s">
        <v>120</v>
      </c>
      <c r="C124" s="6" t="s">
        <v>77</v>
      </c>
      <c r="D124" s="6">
        <v>4275244.83</v>
      </c>
      <c r="E124" s="16">
        <v>-340554.88</v>
      </c>
      <c r="F124" s="6">
        <v>0</v>
      </c>
      <c r="G124" s="16">
        <f t="shared" si="4"/>
        <v>-340554.88</v>
      </c>
      <c r="H124" s="6">
        <f t="shared" si="5"/>
        <v>186773.18380846365</v>
      </c>
      <c r="I124" s="16">
        <f t="shared" si="6"/>
        <v>-153781.69619153635</v>
      </c>
      <c r="J124" s="16">
        <v>-106.65</v>
      </c>
      <c r="K124" s="7">
        <f t="shared" si="7"/>
        <v>4121463.13</v>
      </c>
      <c r="L124" s="4"/>
    </row>
    <row r="125" spans="1:12" x14ac:dyDescent="0.2">
      <c r="A125" s="5" t="s">
        <v>781</v>
      </c>
      <c r="B125" s="3" t="s">
        <v>780</v>
      </c>
      <c r="C125" s="6" t="s">
        <v>332</v>
      </c>
      <c r="D125" s="6">
        <v>4352073.16</v>
      </c>
      <c r="E125" s="16">
        <v>-132234.34</v>
      </c>
      <c r="F125" s="6">
        <v>0</v>
      </c>
      <c r="G125" s="16">
        <f t="shared" si="4"/>
        <v>-132234.34</v>
      </c>
      <c r="H125" s="6">
        <f t="shared" si="5"/>
        <v>72522.316199406327</v>
      </c>
      <c r="I125" s="16">
        <f t="shared" si="6"/>
        <v>-59712.02380059367</v>
      </c>
      <c r="J125" s="16">
        <v>-82.17</v>
      </c>
      <c r="K125" s="7">
        <f t="shared" si="7"/>
        <v>4292361.1399999997</v>
      </c>
      <c r="L125" s="4"/>
    </row>
    <row r="126" spans="1:12" x14ac:dyDescent="0.2">
      <c r="A126" s="5" t="s">
        <v>1089</v>
      </c>
      <c r="B126" s="3" t="s">
        <v>1088</v>
      </c>
      <c r="C126" s="6" t="s">
        <v>312</v>
      </c>
      <c r="D126" s="6">
        <v>6579036.1299999999</v>
      </c>
      <c r="E126" s="16">
        <v>-89638.18</v>
      </c>
      <c r="F126" s="6">
        <v>0</v>
      </c>
      <c r="G126" s="16">
        <f t="shared" si="4"/>
        <v>-89638.18</v>
      </c>
      <c r="H126" s="6">
        <f t="shared" si="5"/>
        <v>49160.970089156122</v>
      </c>
      <c r="I126" s="16">
        <f t="shared" si="6"/>
        <v>-40477.209910843871</v>
      </c>
      <c r="J126" s="16">
        <v>-60.13</v>
      </c>
      <c r="K126" s="7">
        <f t="shared" si="7"/>
        <v>6538558.9199999999</v>
      </c>
      <c r="L126" s="4"/>
    </row>
    <row r="127" spans="1:12" x14ac:dyDescent="0.2">
      <c r="A127" s="5" t="s">
        <v>854</v>
      </c>
      <c r="B127" s="3" t="s">
        <v>89</v>
      </c>
      <c r="C127" s="6" t="s">
        <v>240</v>
      </c>
      <c r="D127" s="6">
        <v>5775915.0700000003</v>
      </c>
      <c r="E127" s="16">
        <v>-152966.85</v>
      </c>
      <c r="F127" s="6">
        <v>0</v>
      </c>
      <c r="G127" s="16">
        <f t="shared" si="4"/>
        <v>-152966.85</v>
      </c>
      <c r="H127" s="6">
        <f t="shared" si="5"/>
        <v>83892.809263669027</v>
      </c>
      <c r="I127" s="16">
        <f t="shared" si="6"/>
        <v>-69074.040736330979</v>
      </c>
      <c r="J127" s="16">
        <v>-78.459999999999994</v>
      </c>
      <c r="K127" s="7">
        <f t="shared" si="7"/>
        <v>5706841.0300000003</v>
      </c>
      <c r="L127" s="4"/>
    </row>
    <row r="128" spans="1:12" x14ac:dyDescent="0.2">
      <c r="A128" s="5" t="s">
        <v>806</v>
      </c>
      <c r="B128" s="3" t="s">
        <v>89</v>
      </c>
      <c r="C128" s="6" t="s">
        <v>368</v>
      </c>
      <c r="D128" s="6">
        <v>7620681.7800000003</v>
      </c>
      <c r="E128" s="16">
        <v>-204941.91</v>
      </c>
      <c r="F128" s="6">
        <v>0</v>
      </c>
      <c r="G128" s="16">
        <f t="shared" si="4"/>
        <v>-204941.91</v>
      </c>
      <c r="H128" s="6">
        <f t="shared" si="5"/>
        <v>112397.8990595807</v>
      </c>
      <c r="I128" s="16">
        <f t="shared" si="6"/>
        <v>-92544.010940419306</v>
      </c>
      <c r="J128" s="16">
        <v>-81.180000000000007</v>
      </c>
      <c r="K128" s="7">
        <f t="shared" si="7"/>
        <v>7528137.7699999996</v>
      </c>
      <c r="L128" s="4"/>
    </row>
    <row r="129" spans="1:12" x14ac:dyDescent="0.2">
      <c r="A129" s="5" t="s">
        <v>90</v>
      </c>
      <c r="B129" s="3" t="s">
        <v>89</v>
      </c>
      <c r="C129" s="6" t="s">
        <v>86</v>
      </c>
      <c r="D129" s="6">
        <v>4363758.49</v>
      </c>
      <c r="E129" s="16">
        <v>-182176.98</v>
      </c>
      <c r="F129" s="6">
        <v>0</v>
      </c>
      <c r="G129" s="16">
        <f t="shared" si="4"/>
        <v>-182176.98</v>
      </c>
      <c r="H129" s="6">
        <f t="shared" si="5"/>
        <v>99912.749954459054</v>
      </c>
      <c r="I129" s="16">
        <f t="shared" si="6"/>
        <v>-82264.230045540957</v>
      </c>
      <c r="J129" s="16">
        <v>-110.03</v>
      </c>
      <c r="K129" s="7">
        <f t="shared" si="7"/>
        <v>4281494.26</v>
      </c>
      <c r="L129" s="4"/>
    </row>
    <row r="130" spans="1:12" x14ac:dyDescent="0.2">
      <c r="A130" s="5" t="s">
        <v>262</v>
      </c>
      <c r="B130" s="3" t="s">
        <v>261</v>
      </c>
      <c r="C130" s="6" t="s">
        <v>181</v>
      </c>
      <c r="D130" s="6">
        <v>10219031.810000001</v>
      </c>
      <c r="E130" s="16">
        <v>-373068.77</v>
      </c>
      <c r="F130" s="6">
        <v>0</v>
      </c>
      <c r="G130" s="16">
        <f t="shared" si="4"/>
        <v>-373068.77</v>
      </c>
      <c r="H130" s="6">
        <f t="shared" si="5"/>
        <v>204605.03150742536</v>
      </c>
      <c r="I130" s="16">
        <f t="shared" si="6"/>
        <v>-168463.73849257466</v>
      </c>
      <c r="J130" s="16">
        <v>-99.46</v>
      </c>
      <c r="K130" s="7">
        <f t="shared" si="7"/>
        <v>10050568.07</v>
      </c>
      <c r="L130" s="4"/>
    </row>
    <row r="131" spans="1:12" x14ac:dyDescent="0.2">
      <c r="A131" s="5" t="s">
        <v>1115</v>
      </c>
      <c r="B131" s="3" t="s">
        <v>1114</v>
      </c>
      <c r="C131" s="6" t="s">
        <v>353</v>
      </c>
      <c r="D131" s="6">
        <v>9522026.1999999993</v>
      </c>
      <c r="E131" s="16">
        <v>-113273.92</v>
      </c>
      <c r="F131" s="6">
        <v>0</v>
      </c>
      <c r="G131" s="16">
        <f t="shared" si="4"/>
        <v>-113273.92</v>
      </c>
      <c r="H131" s="6">
        <f t="shared" si="5"/>
        <v>62123.704352335837</v>
      </c>
      <c r="I131" s="16">
        <f t="shared" si="6"/>
        <v>-51150.215647664161</v>
      </c>
      <c r="J131" s="16">
        <v>-57.66</v>
      </c>
      <c r="K131" s="7">
        <f t="shared" si="7"/>
        <v>9470875.9800000004</v>
      </c>
      <c r="L131" s="4"/>
    </row>
    <row r="132" spans="1:12" x14ac:dyDescent="0.2">
      <c r="A132" s="5" t="s">
        <v>416</v>
      </c>
      <c r="B132" s="3" t="s">
        <v>415</v>
      </c>
      <c r="C132" s="6" t="s">
        <v>77</v>
      </c>
      <c r="D132" s="6">
        <v>15741556.42</v>
      </c>
      <c r="E132" s="16">
        <v>-941266.85</v>
      </c>
      <c r="F132" s="6">
        <v>0</v>
      </c>
      <c r="G132" s="16">
        <f t="shared" ref="G132:G195" si="8">E132+F132</f>
        <v>-941266.85</v>
      </c>
      <c r="H132" s="6">
        <f t="shared" ref="H132:H195" si="9">(G132/$G$613)*152000000</f>
        <v>516226.36089626316</v>
      </c>
      <c r="I132" s="16">
        <f t="shared" ref="I132:I195" si="10">G132+H132</f>
        <v>-425040.48910373682</v>
      </c>
      <c r="J132" s="16">
        <v>-94.37</v>
      </c>
      <c r="K132" s="7">
        <f t="shared" ref="K132:K195" si="11">ROUND(D132+I132,2)</f>
        <v>15316515.93</v>
      </c>
      <c r="L132" s="4"/>
    </row>
    <row r="133" spans="1:12" x14ac:dyDescent="0.2">
      <c r="A133" s="5" t="s">
        <v>1137</v>
      </c>
      <c r="B133" s="3" t="s">
        <v>1136</v>
      </c>
      <c r="C133" s="6" t="s">
        <v>60</v>
      </c>
      <c r="D133" s="6">
        <v>542339.39</v>
      </c>
      <c r="E133" s="16">
        <v>-231630.12</v>
      </c>
      <c r="F133" s="6">
        <v>138055.35</v>
      </c>
      <c r="G133" s="16">
        <f t="shared" si="8"/>
        <v>-93574.76999999999</v>
      </c>
      <c r="H133" s="6">
        <f t="shared" si="9"/>
        <v>51319.945017509977</v>
      </c>
      <c r="I133" s="16">
        <f t="shared" si="10"/>
        <v>-42254.824982490012</v>
      </c>
      <c r="J133" s="16">
        <v>-55.52</v>
      </c>
      <c r="K133" s="7">
        <f t="shared" si="11"/>
        <v>500084.57</v>
      </c>
      <c r="L133" s="4"/>
    </row>
    <row r="134" spans="1:12" x14ac:dyDescent="0.2">
      <c r="A134" s="5" t="s">
        <v>185</v>
      </c>
      <c r="B134" s="3" t="s">
        <v>184</v>
      </c>
      <c r="C134" s="6" t="s">
        <v>80</v>
      </c>
      <c r="D134" s="6">
        <v>3083307.59</v>
      </c>
      <c r="E134" s="16">
        <v>-181728.85</v>
      </c>
      <c r="F134" s="6">
        <v>0</v>
      </c>
      <c r="G134" s="16">
        <f t="shared" si="8"/>
        <v>-181728.85</v>
      </c>
      <c r="H134" s="6">
        <f t="shared" si="9"/>
        <v>99666.978503877908</v>
      </c>
      <c r="I134" s="16">
        <f t="shared" si="10"/>
        <v>-82061.871496122098</v>
      </c>
      <c r="J134" s="16">
        <v>-103.25</v>
      </c>
      <c r="K134" s="7">
        <f t="shared" si="11"/>
        <v>3001245.72</v>
      </c>
      <c r="L134" s="4"/>
    </row>
    <row r="135" spans="1:12" x14ac:dyDescent="0.2">
      <c r="A135" s="5" t="s">
        <v>7</v>
      </c>
      <c r="B135" s="3" t="s">
        <v>6</v>
      </c>
      <c r="C135" s="6" t="s">
        <v>0</v>
      </c>
      <c r="D135" s="6">
        <v>595380.4</v>
      </c>
      <c r="E135" s="16">
        <v>-136828.35999999999</v>
      </c>
      <c r="F135" s="6">
        <v>0</v>
      </c>
      <c r="G135" s="16">
        <f t="shared" si="8"/>
        <v>-136828.35999999999</v>
      </c>
      <c r="H135" s="6">
        <f t="shared" si="9"/>
        <v>75041.850618880082</v>
      </c>
      <c r="I135" s="16">
        <f t="shared" si="10"/>
        <v>-61786.509381119904</v>
      </c>
      <c r="J135" s="16">
        <v>-137.41999999999999</v>
      </c>
      <c r="K135" s="7">
        <f t="shared" si="11"/>
        <v>533593.89</v>
      </c>
      <c r="L135" s="4"/>
    </row>
    <row r="136" spans="1:12" x14ac:dyDescent="0.2">
      <c r="A136" s="5" t="s">
        <v>637</v>
      </c>
      <c r="B136" s="3" t="s">
        <v>636</v>
      </c>
      <c r="C136" s="6" t="s">
        <v>83</v>
      </c>
      <c r="D136" s="6">
        <v>3831977.79</v>
      </c>
      <c r="E136" s="16">
        <v>-99457.919999999998</v>
      </c>
      <c r="F136" s="6">
        <v>0</v>
      </c>
      <c r="G136" s="16">
        <f t="shared" si="8"/>
        <v>-99457.919999999998</v>
      </c>
      <c r="H136" s="6">
        <f t="shared" si="9"/>
        <v>54546.487113523304</v>
      </c>
      <c r="I136" s="16">
        <f t="shared" si="10"/>
        <v>-44911.432886476694</v>
      </c>
      <c r="J136" s="16">
        <v>-87.58</v>
      </c>
      <c r="K136" s="7">
        <f t="shared" si="11"/>
        <v>3787066.36</v>
      </c>
      <c r="L136" s="4"/>
    </row>
    <row r="137" spans="1:12" x14ac:dyDescent="0.2">
      <c r="A137" s="5" t="s">
        <v>1158</v>
      </c>
      <c r="B137" s="3" t="s">
        <v>1157</v>
      </c>
      <c r="C137" s="6" t="s">
        <v>387</v>
      </c>
      <c r="D137" s="6">
        <v>10947738.130000001</v>
      </c>
      <c r="E137" s="16">
        <v>-112679.61</v>
      </c>
      <c r="F137" s="6">
        <v>0</v>
      </c>
      <c r="G137" s="16">
        <f t="shared" si="8"/>
        <v>-112679.61</v>
      </c>
      <c r="H137" s="6">
        <f t="shared" si="9"/>
        <v>61797.762257865754</v>
      </c>
      <c r="I137" s="16">
        <f t="shared" si="10"/>
        <v>-50881.847742134247</v>
      </c>
      <c r="J137" s="16">
        <v>-53.06</v>
      </c>
      <c r="K137" s="7">
        <f t="shared" si="11"/>
        <v>10896856.279999999</v>
      </c>
      <c r="L137" s="4"/>
    </row>
    <row r="138" spans="1:12" x14ac:dyDescent="0.2">
      <c r="A138" s="5" t="s">
        <v>1235</v>
      </c>
      <c r="B138" s="3" t="s">
        <v>1234</v>
      </c>
      <c r="C138" s="6" t="s">
        <v>175</v>
      </c>
      <c r="D138" s="6">
        <v>191220328.55000001</v>
      </c>
      <c r="E138" s="16">
        <v>-2007192.92</v>
      </c>
      <c r="F138" s="6">
        <v>0</v>
      </c>
      <c r="G138" s="16">
        <f t="shared" si="8"/>
        <v>-2007192.92</v>
      </c>
      <c r="H138" s="6">
        <f t="shared" si="9"/>
        <v>1100820.555518708</v>
      </c>
      <c r="I138" s="16">
        <f t="shared" si="10"/>
        <v>-906372.36448129197</v>
      </c>
      <c r="J138" s="16">
        <v>-40.6</v>
      </c>
      <c r="K138" s="7">
        <f t="shared" si="11"/>
        <v>190313956.19</v>
      </c>
      <c r="L138" s="4"/>
    </row>
    <row r="139" spans="1:12" x14ac:dyDescent="0.2">
      <c r="A139" s="5" t="s">
        <v>154</v>
      </c>
      <c r="B139" s="3" t="s">
        <v>153</v>
      </c>
      <c r="C139" s="6" t="s">
        <v>91</v>
      </c>
      <c r="D139" s="6">
        <v>3381254.21</v>
      </c>
      <c r="E139" s="16">
        <v>-295110.83</v>
      </c>
      <c r="F139" s="6">
        <v>0</v>
      </c>
      <c r="G139" s="16">
        <f t="shared" si="8"/>
        <v>-295110.83</v>
      </c>
      <c r="H139" s="6">
        <f t="shared" si="9"/>
        <v>161849.94704952775</v>
      </c>
      <c r="I139" s="16">
        <f t="shared" si="10"/>
        <v>-133260.88295047227</v>
      </c>
      <c r="J139" s="16">
        <v>-105.2</v>
      </c>
      <c r="K139" s="7">
        <f t="shared" si="11"/>
        <v>3247993.33</v>
      </c>
      <c r="L139" s="4"/>
    </row>
    <row r="140" spans="1:12" x14ac:dyDescent="0.2">
      <c r="A140" s="5" t="s">
        <v>1075</v>
      </c>
      <c r="B140" s="3" t="s">
        <v>1074</v>
      </c>
      <c r="C140" s="6" t="s">
        <v>31</v>
      </c>
      <c r="D140" s="6">
        <v>16744075.359999999</v>
      </c>
      <c r="E140" s="16">
        <v>-359291.54</v>
      </c>
      <c r="F140" s="6">
        <v>0</v>
      </c>
      <c r="G140" s="16">
        <f t="shared" si="8"/>
        <v>-359291.54</v>
      </c>
      <c r="H140" s="6">
        <f t="shared" si="9"/>
        <v>197049.07720378571</v>
      </c>
      <c r="I140" s="16">
        <f t="shared" si="10"/>
        <v>-162242.46279621427</v>
      </c>
      <c r="J140" s="16">
        <v>-62.61</v>
      </c>
      <c r="K140" s="7">
        <f t="shared" si="11"/>
        <v>16581832.9</v>
      </c>
      <c r="L140" s="4"/>
    </row>
    <row r="141" spans="1:12" x14ac:dyDescent="0.2">
      <c r="A141" s="5" t="s">
        <v>1064</v>
      </c>
      <c r="B141" s="3" t="s">
        <v>1063</v>
      </c>
      <c r="C141" s="6" t="s">
        <v>419</v>
      </c>
      <c r="D141" s="6">
        <v>17296541.57</v>
      </c>
      <c r="E141" s="16">
        <v>-773393.73</v>
      </c>
      <c r="F141" s="6">
        <v>0</v>
      </c>
      <c r="G141" s="16">
        <f t="shared" si="8"/>
        <v>-773393.73</v>
      </c>
      <c r="H141" s="6">
        <f t="shared" si="9"/>
        <v>424158.38906669995</v>
      </c>
      <c r="I141" s="16">
        <f t="shared" si="10"/>
        <v>-349235.34093330003</v>
      </c>
      <c r="J141" s="16">
        <v>-63.26</v>
      </c>
      <c r="K141" s="7">
        <f t="shared" si="11"/>
        <v>16947306.23</v>
      </c>
      <c r="L141" s="4"/>
    </row>
    <row r="142" spans="1:12" x14ac:dyDescent="0.2">
      <c r="A142" s="5" t="s">
        <v>152</v>
      </c>
      <c r="B142" s="3" t="s">
        <v>151</v>
      </c>
      <c r="C142" s="6" t="s">
        <v>133</v>
      </c>
      <c r="D142" s="6">
        <v>3842895.01</v>
      </c>
      <c r="E142" s="16">
        <v>-239324.19</v>
      </c>
      <c r="F142" s="6">
        <v>0</v>
      </c>
      <c r="G142" s="16">
        <f t="shared" si="8"/>
        <v>-239324.19</v>
      </c>
      <c r="H142" s="6">
        <f t="shared" si="9"/>
        <v>131254.44254001495</v>
      </c>
      <c r="I142" s="16">
        <f t="shared" si="10"/>
        <v>-108069.74745998505</v>
      </c>
      <c r="J142" s="16">
        <v>-105.32</v>
      </c>
      <c r="K142" s="7">
        <f t="shared" si="11"/>
        <v>3734825.26</v>
      </c>
      <c r="L142" s="4"/>
    </row>
    <row r="143" spans="1:12" x14ac:dyDescent="0.2">
      <c r="A143" s="5" t="s">
        <v>1037</v>
      </c>
      <c r="B143" s="3" t="s">
        <v>1036</v>
      </c>
      <c r="C143" s="6" t="s">
        <v>197</v>
      </c>
      <c r="D143" s="6">
        <v>8612113.4499999993</v>
      </c>
      <c r="E143" s="16">
        <v>-384117.81</v>
      </c>
      <c r="F143" s="6">
        <v>0</v>
      </c>
      <c r="G143" s="16">
        <f t="shared" si="8"/>
        <v>-384117.81</v>
      </c>
      <c r="H143" s="6">
        <f t="shared" si="9"/>
        <v>210664.7431721857</v>
      </c>
      <c r="I143" s="16">
        <f t="shared" si="10"/>
        <v>-173453.0668278143</v>
      </c>
      <c r="J143" s="16">
        <v>-65.2</v>
      </c>
      <c r="K143" s="7">
        <f t="shared" si="11"/>
        <v>8438660.3800000008</v>
      </c>
      <c r="L143" s="4"/>
    </row>
    <row r="144" spans="1:12" x14ac:dyDescent="0.2">
      <c r="A144" s="5" t="s">
        <v>1008</v>
      </c>
      <c r="B144" s="3" t="s">
        <v>1007</v>
      </c>
      <c r="C144" s="6" t="s">
        <v>290</v>
      </c>
      <c r="D144" s="6">
        <v>21554736.23</v>
      </c>
      <c r="E144" s="16">
        <v>-3461043.61</v>
      </c>
      <c r="F144" s="6">
        <v>1054716.82</v>
      </c>
      <c r="G144" s="16">
        <f t="shared" si="8"/>
        <v>-2406326.79</v>
      </c>
      <c r="H144" s="6">
        <f t="shared" si="9"/>
        <v>1319720.6742475701</v>
      </c>
      <c r="I144" s="16">
        <f t="shared" si="10"/>
        <v>-1086606.1157524299</v>
      </c>
      <c r="J144" s="16">
        <v>-68.87</v>
      </c>
      <c r="K144" s="7">
        <f t="shared" si="11"/>
        <v>20468130.109999999</v>
      </c>
      <c r="L144" s="4"/>
    </row>
    <row r="145" spans="1:12" x14ac:dyDescent="0.2">
      <c r="A145" s="5" t="s">
        <v>1189</v>
      </c>
      <c r="B145" s="3" t="s">
        <v>1188</v>
      </c>
      <c r="C145" s="6" t="s">
        <v>60</v>
      </c>
      <c r="D145" s="6">
        <v>31522727.530000001</v>
      </c>
      <c r="E145" s="16">
        <v>-247105.81</v>
      </c>
      <c r="F145" s="6">
        <v>0</v>
      </c>
      <c r="G145" s="16">
        <f t="shared" si="8"/>
        <v>-247105.81</v>
      </c>
      <c r="H145" s="6">
        <f t="shared" si="9"/>
        <v>135522.1774278181</v>
      </c>
      <c r="I145" s="16">
        <f t="shared" si="10"/>
        <v>-111583.6325721819</v>
      </c>
      <c r="J145" s="16">
        <v>-47.53</v>
      </c>
      <c r="K145" s="7">
        <f t="shared" si="11"/>
        <v>31411143.899999999</v>
      </c>
      <c r="L145" s="4"/>
    </row>
    <row r="146" spans="1:12" x14ac:dyDescent="0.2">
      <c r="A146" s="5" t="s">
        <v>759</v>
      </c>
      <c r="B146" s="3" t="s">
        <v>758</v>
      </c>
      <c r="C146" s="6" t="s">
        <v>323</v>
      </c>
      <c r="D146" s="6">
        <v>8684845.1500000004</v>
      </c>
      <c r="E146" s="16">
        <v>-226690.83</v>
      </c>
      <c r="F146" s="6">
        <v>0</v>
      </c>
      <c r="G146" s="16">
        <f t="shared" si="8"/>
        <v>-226690.83</v>
      </c>
      <c r="H146" s="6">
        <f t="shared" si="9"/>
        <v>124325.82983184145</v>
      </c>
      <c r="I146" s="16">
        <f t="shared" si="10"/>
        <v>-102365.00016815854</v>
      </c>
      <c r="J146" s="16">
        <v>-83.25</v>
      </c>
      <c r="K146" s="7">
        <f t="shared" si="11"/>
        <v>8582480.1500000004</v>
      </c>
      <c r="L146" s="4"/>
    </row>
    <row r="147" spans="1:12" x14ac:dyDescent="0.2">
      <c r="A147" s="5" t="s">
        <v>96</v>
      </c>
      <c r="B147" s="3" t="s">
        <v>95</v>
      </c>
      <c r="C147" s="6" t="s">
        <v>94</v>
      </c>
      <c r="D147" s="6">
        <v>6097274.8200000003</v>
      </c>
      <c r="E147" s="16">
        <v>-216191.1</v>
      </c>
      <c r="F147" s="6">
        <v>0</v>
      </c>
      <c r="G147" s="16">
        <f t="shared" si="8"/>
        <v>-216191.1</v>
      </c>
      <c r="H147" s="6">
        <f t="shared" si="9"/>
        <v>118567.38055861642</v>
      </c>
      <c r="I147" s="16">
        <f t="shared" si="10"/>
        <v>-97623.719441383582</v>
      </c>
      <c r="J147" s="16">
        <v>-109.83</v>
      </c>
      <c r="K147" s="7">
        <f t="shared" si="11"/>
        <v>5999651.0999999996</v>
      </c>
      <c r="L147" s="4"/>
    </row>
    <row r="148" spans="1:12" x14ac:dyDescent="0.2">
      <c r="A148" s="5" t="s">
        <v>10</v>
      </c>
      <c r="B148" s="3" t="s">
        <v>9</v>
      </c>
      <c r="C148" s="6" t="s">
        <v>8</v>
      </c>
      <c r="D148" s="6">
        <v>4152385.29</v>
      </c>
      <c r="E148" s="16">
        <v>-433459.4</v>
      </c>
      <c r="F148" s="6">
        <v>0</v>
      </c>
      <c r="G148" s="16">
        <f t="shared" si="8"/>
        <v>-433459.4</v>
      </c>
      <c r="H148" s="6">
        <f t="shared" si="9"/>
        <v>237725.53836170657</v>
      </c>
      <c r="I148" s="16">
        <f t="shared" si="10"/>
        <v>-195733.86163829346</v>
      </c>
      <c r="J148" s="16">
        <v>-134.07</v>
      </c>
      <c r="K148" s="7">
        <f t="shared" si="11"/>
        <v>3956651.43</v>
      </c>
      <c r="L148" s="4"/>
    </row>
    <row r="149" spans="1:12" x14ac:dyDescent="0.2">
      <c r="A149" s="5" t="s">
        <v>85</v>
      </c>
      <c r="B149" s="3" t="s">
        <v>84</v>
      </c>
      <c r="C149" s="6" t="s">
        <v>83</v>
      </c>
      <c r="D149" s="6">
        <v>3926193.98</v>
      </c>
      <c r="E149" s="16">
        <v>-277578.67</v>
      </c>
      <c r="F149" s="6">
        <v>0</v>
      </c>
      <c r="G149" s="16">
        <f t="shared" si="8"/>
        <v>-277578.67</v>
      </c>
      <c r="H149" s="6">
        <f t="shared" si="9"/>
        <v>152234.64703609262</v>
      </c>
      <c r="I149" s="16">
        <f t="shared" si="10"/>
        <v>-125344.02296390737</v>
      </c>
      <c r="J149" s="16">
        <v>-110.43</v>
      </c>
      <c r="K149" s="7">
        <f t="shared" si="11"/>
        <v>3800849.96</v>
      </c>
      <c r="L149" s="4"/>
    </row>
    <row r="150" spans="1:12" x14ac:dyDescent="0.2">
      <c r="A150" s="5" t="s">
        <v>1181</v>
      </c>
      <c r="B150" s="3" t="s">
        <v>1180</v>
      </c>
      <c r="C150" s="6" t="s">
        <v>240</v>
      </c>
      <c r="D150" s="6">
        <v>21338273.539999999</v>
      </c>
      <c r="E150" s="16">
        <v>-252850.51</v>
      </c>
      <c r="F150" s="6">
        <v>0</v>
      </c>
      <c r="G150" s="16">
        <f t="shared" si="8"/>
        <v>-252850.51</v>
      </c>
      <c r="H150" s="6">
        <f t="shared" si="9"/>
        <v>138672.78830446882</v>
      </c>
      <c r="I150" s="16">
        <f t="shared" si="10"/>
        <v>-114177.72169553119</v>
      </c>
      <c r="J150" s="16">
        <v>-48.77</v>
      </c>
      <c r="K150" s="7">
        <f t="shared" si="11"/>
        <v>21224095.82</v>
      </c>
      <c r="L150" s="4"/>
    </row>
    <row r="151" spans="1:12" x14ac:dyDescent="0.2">
      <c r="A151" s="5" t="s">
        <v>505</v>
      </c>
      <c r="B151" s="3" t="s">
        <v>504</v>
      </c>
      <c r="C151" s="6" t="s">
        <v>145</v>
      </c>
      <c r="D151" s="6">
        <v>9466586.7899999991</v>
      </c>
      <c r="E151" s="16">
        <v>-404029.1</v>
      </c>
      <c r="F151" s="6">
        <v>0</v>
      </c>
      <c r="G151" s="16">
        <f t="shared" si="8"/>
        <v>-404029.1</v>
      </c>
      <c r="H151" s="6">
        <f t="shared" si="9"/>
        <v>221584.84811102442</v>
      </c>
      <c r="I151" s="16">
        <f t="shared" si="10"/>
        <v>-182444.25188897556</v>
      </c>
      <c r="J151" s="16">
        <v>-90.91</v>
      </c>
      <c r="K151" s="7">
        <f t="shared" si="11"/>
        <v>9284142.5399999991</v>
      </c>
      <c r="L151" s="4"/>
    </row>
    <row r="152" spans="1:12" x14ac:dyDescent="0.2">
      <c r="A152" s="5" t="s">
        <v>996</v>
      </c>
      <c r="B152" s="3" t="s">
        <v>995</v>
      </c>
      <c r="C152" s="6" t="s">
        <v>240</v>
      </c>
      <c r="D152" s="6">
        <v>8141425.1699999999</v>
      </c>
      <c r="E152" s="16">
        <v>-183479.26</v>
      </c>
      <c r="F152" s="6">
        <v>0</v>
      </c>
      <c r="G152" s="16">
        <f t="shared" si="8"/>
        <v>-183479.26</v>
      </c>
      <c r="H152" s="6">
        <f t="shared" si="9"/>
        <v>100626.96958863399</v>
      </c>
      <c r="I152" s="16">
        <f t="shared" si="10"/>
        <v>-82852.290411366019</v>
      </c>
      <c r="J152" s="16">
        <v>-69.56</v>
      </c>
      <c r="K152" s="7">
        <f t="shared" si="11"/>
        <v>8058572.8799999999</v>
      </c>
      <c r="L152" s="4"/>
    </row>
    <row r="153" spans="1:12" x14ac:dyDescent="0.2">
      <c r="A153" s="5" t="s">
        <v>715</v>
      </c>
      <c r="B153" s="3" t="s">
        <v>714</v>
      </c>
      <c r="C153" s="6" t="s">
        <v>705</v>
      </c>
      <c r="D153" s="6">
        <v>7493692.5700000003</v>
      </c>
      <c r="E153" s="16">
        <v>-240697.17</v>
      </c>
      <c r="F153" s="6">
        <v>0</v>
      </c>
      <c r="G153" s="16">
        <f t="shared" si="8"/>
        <v>-240697.17</v>
      </c>
      <c r="H153" s="6">
        <f t="shared" si="9"/>
        <v>132007.43672968959</v>
      </c>
      <c r="I153" s="16">
        <f t="shared" si="10"/>
        <v>-108689.73327031042</v>
      </c>
      <c r="J153" s="16">
        <v>-85.42</v>
      </c>
      <c r="K153" s="7">
        <f t="shared" si="11"/>
        <v>7385002.8399999999</v>
      </c>
      <c r="L153" s="4"/>
    </row>
    <row r="154" spans="1:12" x14ac:dyDescent="0.2">
      <c r="A154" s="5" t="s">
        <v>955</v>
      </c>
      <c r="B154" s="3" t="s">
        <v>714</v>
      </c>
      <c r="C154" s="6" t="s">
        <v>880</v>
      </c>
      <c r="D154" s="6">
        <v>6624349.46</v>
      </c>
      <c r="E154" s="16">
        <v>-123900.79</v>
      </c>
      <c r="F154" s="6">
        <v>0</v>
      </c>
      <c r="G154" s="16">
        <f t="shared" si="8"/>
        <v>-123900.79</v>
      </c>
      <c r="H154" s="6">
        <f t="shared" si="9"/>
        <v>67951.882012919203</v>
      </c>
      <c r="I154" s="16">
        <f t="shared" si="10"/>
        <v>-55948.907987080791</v>
      </c>
      <c r="J154" s="16">
        <v>-71.489999999999995</v>
      </c>
      <c r="K154" s="7">
        <f t="shared" si="11"/>
        <v>6568400.5499999998</v>
      </c>
      <c r="L154" s="4"/>
    </row>
    <row r="155" spans="1:12" x14ac:dyDescent="0.2">
      <c r="A155" s="5" t="s">
        <v>1166</v>
      </c>
      <c r="B155" s="3" t="s">
        <v>714</v>
      </c>
      <c r="C155" s="6" t="s">
        <v>958</v>
      </c>
      <c r="D155" s="6">
        <v>9828939.8800000008</v>
      </c>
      <c r="E155" s="16">
        <v>-92204.54</v>
      </c>
      <c r="F155" s="6">
        <v>0</v>
      </c>
      <c r="G155" s="16">
        <f t="shared" si="8"/>
        <v>-92204.54</v>
      </c>
      <c r="H155" s="6">
        <f t="shared" si="9"/>
        <v>50568.459031903578</v>
      </c>
      <c r="I155" s="16">
        <f t="shared" si="10"/>
        <v>-41636.080968096416</v>
      </c>
      <c r="J155" s="16">
        <v>-51.09</v>
      </c>
      <c r="K155" s="7">
        <f t="shared" si="11"/>
        <v>9787303.8000000007</v>
      </c>
      <c r="L155" s="4"/>
    </row>
    <row r="156" spans="1:12" x14ac:dyDescent="0.2">
      <c r="A156" s="5" t="s">
        <v>108</v>
      </c>
      <c r="B156" s="3" t="s">
        <v>107</v>
      </c>
      <c r="C156" s="6" t="s">
        <v>74</v>
      </c>
      <c r="D156" s="6">
        <v>6048825.1200000001</v>
      </c>
      <c r="E156" s="16">
        <v>-325613.61</v>
      </c>
      <c r="F156" s="6">
        <v>0</v>
      </c>
      <c r="G156" s="16">
        <f t="shared" si="8"/>
        <v>-325613.61</v>
      </c>
      <c r="H156" s="6">
        <f t="shared" si="9"/>
        <v>178578.82591806469</v>
      </c>
      <c r="I156" s="16">
        <f t="shared" si="10"/>
        <v>-147034.7840819353</v>
      </c>
      <c r="J156" s="16">
        <v>-107.76</v>
      </c>
      <c r="K156" s="7">
        <f t="shared" si="11"/>
        <v>5901790.3399999999</v>
      </c>
      <c r="L156" s="4"/>
    </row>
    <row r="157" spans="1:12" x14ac:dyDescent="0.2">
      <c r="A157" s="5" t="s">
        <v>665</v>
      </c>
      <c r="B157" s="3" t="s">
        <v>664</v>
      </c>
      <c r="C157" s="6" t="s">
        <v>556</v>
      </c>
      <c r="D157" s="6">
        <v>10477748.57</v>
      </c>
      <c r="E157" s="16">
        <v>-399988.06</v>
      </c>
      <c r="F157" s="6">
        <v>0</v>
      </c>
      <c r="G157" s="16">
        <f t="shared" si="8"/>
        <v>-399988.06</v>
      </c>
      <c r="H157" s="6">
        <f t="shared" si="9"/>
        <v>219368.58884996976</v>
      </c>
      <c r="I157" s="16">
        <f t="shared" si="10"/>
        <v>-180619.47115003024</v>
      </c>
      <c r="J157" s="16">
        <v>-86.98</v>
      </c>
      <c r="K157" s="7">
        <f t="shared" si="11"/>
        <v>10297129.1</v>
      </c>
      <c r="L157" s="4"/>
    </row>
    <row r="158" spans="1:12" x14ac:dyDescent="0.2">
      <c r="A158" s="5" t="s">
        <v>580</v>
      </c>
      <c r="B158" s="3" t="s">
        <v>579</v>
      </c>
      <c r="C158" s="6" t="s">
        <v>472</v>
      </c>
      <c r="D158" s="6">
        <v>3782521.21</v>
      </c>
      <c r="E158" s="16">
        <v>-110571.23</v>
      </c>
      <c r="F158" s="6">
        <v>0</v>
      </c>
      <c r="G158" s="16">
        <f t="shared" si="8"/>
        <v>-110571.23</v>
      </c>
      <c r="H158" s="6">
        <f t="shared" si="9"/>
        <v>60641.446878452924</v>
      </c>
      <c r="I158" s="16">
        <f t="shared" si="10"/>
        <v>-49929.783121547072</v>
      </c>
      <c r="J158" s="16">
        <v>-88.91</v>
      </c>
      <c r="K158" s="7">
        <f t="shared" si="11"/>
        <v>3732591.43</v>
      </c>
      <c r="L158" s="4"/>
    </row>
    <row r="159" spans="1:12" x14ac:dyDescent="0.2">
      <c r="A159" s="5" t="s">
        <v>894</v>
      </c>
      <c r="B159" s="3" t="s">
        <v>893</v>
      </c>
      <c r="C159" s="6" t="s">
        <v>46</v>
      </c>
      <c r="D159" s="6">
        <v>17021277.73</v>
      </c>
      <c r="E159" s="16">
        <v>-581403.87</v>
      </c>
      <c r="F159" s="6">
        <v>0</v>
      </c>
      <c r="G159" s="16">
        <f t="shared" si="8"/>
        <v>-581403.87</v>
      </c>
      <c r="H159" s="6">
        <f t="shared" si="9"/>
        <v>318863.88437147666</v>
      </c>
      <c r="I159" s="16">
        <f t="shared" si="10"/>
        <v>-262539.98562852334</v>
      </c>
      <c r="J159" s="16">
        <v>-76.25</v>
      </c>
      <c r="K159" s="7">
        <f t="shared" si="11"/>
        <v>16758737.74</v>
      </c>
      <c r="L159" s="4"/>
    </row>
    <row r="160" spans="1:12" x14ac:dyDescent="0.2">
      <c r="A160" s="5" t="s">
        <v>347</v>
      </c>
      <c r="B160" s="3" t="s">
        <v>137</v>
      </c>
      <c r="C160" s="6" t="s">
        <v>34</v>
      </c>
      <c r="D160" s="6">
        <v>5021690.1900000004</v>
      </c>
      <c r="E160" s="16">
        <v>-282122.25</v>
      </c>
      <c r="F160" s="6">
        <v>0</v>
      </c>
      <c r="G160" s="16">
        <f t="shared" si="8"/>
        <v>-282122.25</v>
      </c>
      <c r="H160" s="6">
        <f t="shared" si="9"/>
        <v>154726.51825076577</v>
      </c>
      <c r="I160" s="16">
        <f t="shared" si="10"/>
        <v>-127395.73174923423</v>
      </c>
      <c r="J160" s="16">
        <v>-95.91</v>
      </c>
      <c r="K160" s="7">
        <f t="shared" si="11"/>
        <v>4894294.46</v>
      </c>
      <c r="L160" s="4"/>
    </row>
    <row r="161" spans="1:12" x14ac:dyDescent="0.2">
      <c r="A161" s="5" t="s">
        <v>138</v>
      </c>
      <c r="B161" s="3" t="s">
        <v>137</v>
      </c>
      <c r="C161" s="6" t="s">
        <v>136</v>
      </c>
      <c r="D161" s="6">
        <v>7695191.1399999997</v>
      </c>
      <c r="E161" s="16">
        <v>-404911.42</v>
      </c>
      <c r="F161" s="6">
        <v>0</v>
      </c>
      <c r="G161" s="16">
        <f t="shared" si="8"/>
        <v>-404911.42</v>
      </c>
      <c r="H161" s="6">
        <f t="shared" si="9"/>
        <v>222068.74578865536</v>
      </c>
      <c r="I161" s="16">
        <f t="shared" si="10"/>
        <v>-182842.67421134462</v>
      </c>
      <c r="J161" s="16">
        <v>-106.13</v>
      </c>
      <c r="K161" s="7">
        <f t="shared" si="11"/>
        <v>7512348.4699999997</v>
      </c>
      <c r="L161" s="4"/>
    </row>
    <row r="162" spans="1:12" x14ac:dyDescent="0.2">
      <c r="A162" s="5" t="s">
        <v>576</v>
      </c>
      <c r="B162" s="3" t="s">
        <v>575</v>
      </c>
      <c r="C162" s="6" t="s">
        <v>472</v>
      </c>
      <c r="D162" s="6">
        <v>3895128.33</v>
      </c>
      <c r="E162" s="16">
        <v>-96004.57</v>
      </c>
      <c r="F162" s="6">
        <v>0</v>
      </c>
      <c r="G162" s="16">
        <f t="shared" si="8"/>
        <v>-96004.57</v>
      </c>
      <c r="H162" s="6">
        <f t="shared" si="9"/>
        <v>52652.53928841812</v>
      </c>
      <c r="I162" s="16">
        <f t="shared" si="10"/>
        <v>-43352.030711581887</v>
      </c>
      <c r="J162" s="16">
        <v>-88.97</v>
      </c>
      <c r="K162" s="7">
        <f t="shared" si="11"/>
        <v>3851776.3</v>
      </c>
      <c r="L162" s="4"/>
    </row>
    <row r="163" spans="1:12" x14ac:dyDescent="0.2">
      <c r="A163" s="5" t="s">
        <v>399</v>
      </c>
      <c r="B163" s="3" t="s">
        <v>398</v>
      </c>
      <c r="C163" s="6" t="s">
        <v>148</v>
      </c>
      <c r="D163" s="6">
        <v>6059607.3499999996</v>
      </c>
      <c r="E163" s="16">
        <v>-215201.32</v>
      </c>
      <c r="F163" s="6">
        <v>0</v>
      </c>
      <c r="G163" s="16">
        <f t="shared" si="8"/>
        <v>-215201.32</v>
      </c>
      <c r="H163" s="6">
        <f t="shared" si="9"/>
        <v>118024.5477503773</v>
      </c>
      <c r="I163" s="16">
        <f t="shared" si="10"/>
        <v>-97176.772249622707</v>
      </c>
      <c r="J163" s="16">
        <v>-94.52</v>
      </c>
      <c r="K163" s="7">
        <f t="shared" si="11"/>
        <v>5962430.5800000001</v>
      </c>
      <c r="L163" s="4"/>
    </row>
    <row r="164" spans="1:12" x14ac:dyDescent="0.2">
      <c r="A164" s="5" t="s">
        <v>730</v>
      </c>
      <c r="B164" s="3" t="s">
        <v>729</v>
      </c>
      <c r="C164" s="6" t="s">
        <v>133</v>
      </c>
      <c r="D164" s="6">
        <v>10353057.810000001</v>
      </c>
      <c r="E164" s="16">
        <v>-480825.96</v>
      </c>
      <c r="F164" s="6">
        <v>0</v>
      </c>
      <c r="G164" s="16">
        <f t="shared" si="8"/>
        <v>-480825.96</v>
      </c>
      <c r="H164" s="6">
        <f t="shared" si="9"/>
        <v>263703.15235817793</v>
      </c>
      <c r="I164" s="16">
        <f t="shared" si="10"/>
        <v>-217122.80764182209</v>
      </c>
      <c r="J164" s="16">
        <v>-84.97</v>
      </c>
      <c r="K164" s="7">
        <f t="shared" si="11"/>
        <v>10135935</v>
      </c>
      <c r="L164" s="4"/>
    </row>
    <row r="165" spans="1:12" x14ac:dyDescent="0.2">
      <c r="A165" s="5" t="s">
        <v>588</v>
      </c>
      <c r="B165" s="3" t="s">
        <v>587</v>
      </c>
      <c r="C165" s="6" t="s">
        <v>74</v>
      </c>
      <c r="D165" s="6">
        <v>6948043.8700000001</v>
      </c>
      <c r="E165" s="16">
        <v>-221391.91</v>
      </c>
      <c r="F165" s="6">
        <v>0</v>
      </c>
      <c r="G165" s="16">
        <f t="shared" si="8"/>
        <v>-221391.91</v>
      </c>
      <c r="H165" s="6">
        <f t="shared" si="9"/>
        <v>121419.70157684085</v>
      </c>
      <c r="I165" s="16">
        <f t="shared" si="10"/>
        <v>-99972.208423159158</v>
      </c>
      <c r="J165" s="16">
        <v>-88.67</v>
      </c>
      <c r="K165" s="7">
        <f t="shared" si="11"/>
        <v>6848071.6600000001</v>
      </c>
      <c r="L165" s="4"/>
    </row>
    <row r="166" spans="1:12" x14ac:dyDescent="0.2">
      <c r="A166" s="5" t="s">
        <v>915</v>
      </c>
      <c r="B166" s="3" t="s">
        <v>914</v>
      </c>
      <c r="C166" s="6" t="s">
        <v>14</v>
      </c>
      <c r="D166" s="6">
        <v>38478069.159999996</v>
      </c>
      <c r="E166" s="16">
        <v>-1149397.93</v>
      </c>
      <c r="F166" s="6">
        <v>0</v>
      </c>
      <c r="G166" s="16">
        <f t="shared" si="8"/>
        <v>-1149397.93</v>
      </c>
      <c r="H166" s="6">
        <f t="shared" si="9"/>
        <v>630373.32147158671</v>
      </c>
      <c r="I166" s="16">
        <f t="shared" si="10"/>
        <v>-519024.60852841323</v>
      </c>
      <c r="J166" s="16">
        <v>-75.37</v>
      </c>
      <c r="K166" s="7">
        <f t="shared" si="11"/>
        <v>37959044.549999997</v>
      </c>
      <c r="L166" s="4"/>
    </row>
    <row r="167" spans="1:12" x14ac:dyDescent="0.2">
      <c r="A167" s="5" t="s">
        <v>1247</v>
      </c>
      <c r="B167" s="3" t="s">
        <v>1246</v>
      </c>
      <c r="C167" s="6" t="s">
        <v>60</v>
      </c>
      <c r="D167" s="6">
        <v>44251239.640000001</v>
      </c>
      <c r="E167" s="16">
        <v>-668012.19999999995</v>
      </c>
      <c r="F167" s="6">
        <v>0</v>
      </c>
      <c r="G167" s="16">
        <f t="shared" si="8"/>
        <v>-668012.19999999995</v>
      </c>
      <c r="H167" s="6">
        <f t="shared" si="9"/>
        <v>366363.17006203579</v>
      </c>
      <c r="I167" s="16">
        <f t="shared" si="10"/>
        <v>-301649.02993796417</v>
      </c>
      <c r="J167" s="16">
        <v>-40.08</v>
      </c>
      <c r="K167" s="7">
        <f t="shared" si="11"/>
        <v>43949590.609999999</v>
      </c>
      <c r="L167" s="4"/>
    </row>
    <row r="168" spans="1:12" x14ac:dyDescent="0.2">
      <c r="A168" s="5" t="s">
        <v>157</v>
      </c>
      <c r="B168" s="3" t="s">
        <v>156</v>
      </c>
      <c r="C168" s="6" t="s">
        <v>155</v>
      </c>
      <c r="D168" s="6">
        <v>5083890.1500000004</v>
      </c>
      <c r="E168" s="16">
        <v>-266311.82</v>
      </c>
      <c r="F168" s="6">
        <v>0</v>
      </c>
      <c r="G168" s="16">
        <f t="shared" si="8"/>
        <v>-266311.82</v>
      </c>
      <c r="H168" s="6">
        <f t="shared" si="9"/>
        <v>146055.48012474962</v>
      </c>
      <c r="I168" s="16">
        <f t="shared" si="10"/>
        <v>-120256.33987525039</v>
      </c>
      <c r="J168" s="16">
        <v>-105.12</v>
      </c>
      <c r="K168" s="7">
        <f t="shared" si="11"/>
        <v>4963633.8099999996</v>
      </c>
      <c r="L168" s="4"/>
    </row>
    <row r="169" spans="1:12" x14ac:dyDescent="0.2">
      <c r="A169" s="5" t="s">
        <v>350</v>
      </c>
      <c r="B169" s="3" t="s">
        <v>349</v>
      </c>
      <c r="C169" s="6" t="s">
        <v>348</v>
      </c>
      <c r="D169" s="6">
        <v>2644648.54</v>
      </c>
      <c r="E169" s="16">
        <v>-266898.23</v>
      </c>
      <c r="F169" s="6">
        <v>48446.94</v>
      </c>
      <c r="G169" s="16">
        <f t="shared" si="8"/>
        <v>-218451.28999999998</v>
      </c>
      <c r="H169" s="6">
        <f t="shared" si="9"/>
        <v>119806.95428697424</v>
      </c>
      <c r="I169" s="16">
        <f t="shared" si="10"/>
        <v>-98644.335713025735</v>
      </c>
      <c r="J169" s="16">
        <v>-95.88</v>
      </c>
      <c r="K169" s="7">
        <f t="shared" si="11"/>
        <v>2546004.2000000002</v>
      </c>
      <c r="L169" s="4"/>
    </row>
    <row r="170" spans="1:12" x14ac:dyDescent="0.2">
      <c r="A170" s="5" t="s">
        <v>755</v>
      </c>
      <c r="B170" s="3" t="s">
        <v>754</v>
      </c>
      <c r="C170" s="6" t="s">
        <v>37</v>
      </c>
      <c r="D170" s="6">
        <v>21445923.84</v>
      </c>
      <c r="E170" s="16">
        <v>-807798.12</v>
      </c>
      <c r="F170" s="6">
        <v>0</v>
      </c>
      <c r="G170" s="16">
        <f t="shared" si="8"/>
        <v>-807798.12</v>
      </c>
      <c r="H170" s="6">
        <f t="shared" si="9"/>
        <v>443027.05850784277</v>
      </c>
      <c r="I170" s="16">
        <f t="shared" si="10"/>
        <v>-364771.06149215723</v>
      </c>
      <c r="J170" s="16">
        <v>-83.44</v>
      </c>
      <c r="K170" s="7">
        <f t="shared" si="11"/>
        <v>21081152.780000001</v>
      </c>
      <c r="L170" s="4"/>
    </row>
    <row r="171" spans="1:12" x14ac:dyDescent="0.2">
      <c r="A171" s="5" t="s">
        <v>823</v>
      </c>
      <c r="B171" s="3" t="s">
        <v>822</v>
      </c>
      <c r="C171" s="6" t="s">
        <v>46</v>
      </c>
      <c r="D171" s="6">
        <v>33137810.170000002</v>
      </c>
      <c r="E171" s="16">
        <v>-1657999.71</v>
      </c>
      <c r="F171" s="6">
        <v>0</v>
      </c>
      <c r="G171" s="16">
        <f t="shared" si="8"/>
        <v>-1657999.71</v>
      </c>
      <c r="H171" s="6">
        <f t="shared" si="9"/>
        <v>909309.78463796922</v>
      </c>
      <c r="I171" s="16">
        <f t="shared" si="10"/>
        <v>-748689.92536203074</v>
      </c>
      <c r="J171" s="16">
        <v>-80.5</v>
      </c>
      <c r="K171" s="7">
        <f t="shared" si="11"/>
        <v>32389120.239999998</v>
      </c>
      <c r="L171" s="4"/>
    </row>
    <row r="172" spans="1:12" x14ac:dyDescent="0.2">
      <c r="A172" s="5" t="s">
        <v>1062</v>
      </c>
      <c r="B172" s="3" t="s">
        <v>1061</v>
      </c>
      <c r="C172" s="6" t="s">
        <v>807</v>
      </c>
      <c r="D172" s="6">
        <v>7916464.9299999997</v>
      </c>
      <c r="E172" s="16">
        <v>-124275.47</v>
      </c>
      <c r="F172" s="6">
        <v>0</v>
      </c>
      <c r="G172" s="16">
        <f t="shared" si="8"/>
        <v>-124275.47</v>
      </c>
      <c r="H172" s="6">
        <f t="shared" si="9"/>
        <v>68157.370703932393</v>
      </c>
      <c r="I172" s="16">
        <f t="shared" si="10"/>
        <v>-56118.099296067609</v>
      </c>
      <c r="J172" s="16">
        <v>-63.26</v>
      </c>
      <c r="K172" s="7">
        <f t="shared" si="11"/>
        <v>7860346.8300000001</v>
      </c>
      <c r="L172" s="4"/>
    </row>
    <row r="173" spans="1:12" x14ac:dyDescent="0.2">
      <c r="A173" s="5" t="s">
        <v>736</v>
      </c>
      <c r="B173" s="3" t="s">
        <v>735</v>
      </c>
      <c r="C173" s="6" t="s">
        <v>17</v>
      </c>
      <c r="D173" s="6">
        <v>9531403.8800000008</v>
      </c>
      <c r="E173" s="16">
        <v>-338292.34</v>
      </c>
      <c r="F173" s="6">
        <v>0</v>
      </c>
      <c r="G173" s="16">
        <f t="shared" si="8"/>
        <v>-338292.34</v>
      </c>
      <c r="H173" s="6">
        <f t="shared" si="9"/>
        <v>185532.32125117484</v>
      </c>
      <c r="I173" s="16">
        <f t="shared" si="10"/>
        <v>-152760.01874882518</v>
      </c>
      <c r="J173" s="16">
        <v>-84.44</v>
      </c>
      <c r="K173" s="7">
        <f t="shared" si="11"/>
        <v>9378643.8599999994</v>
      </c>
      <c r="L173" s="4"/>
    </row>
    <row r="174" spans="1:12" x14ac:dyDescent="0.2">
      <c r="A174" s="5" t="s">
        <v>769</v>
      </c>
      <c r="B174" s="3" t="s">
        <v>768</v>
      </c>
      <c r="C174" s="6" t="s">
        <v>387</v>
      </c>
      <c r="D174" s="6">
        <v>8319913.6900000004</v>
      </c>
      <c r="E174" s="16">
        <v>-279826.71999999997</v>
      </c>
      <c r="F174" s="6">
        <v>0</v>
      </c>
      <c r="G174" s="16">
        <f t="shared" si="8"/>
        <v>-279826.71999999997</v>
      </c>
      <c r="H174" s="6">
        <f t="shared" si="9"/>
        <v>153467.56272903646</v>
      </c>
      <c r="I174" s="16">
        <f t="shared" si="10"/>
        <v>-126359.15727096351</v>
      </c>
      <c r="J174" s="16">
        <v>-82.78</v>
      </c>
      <c r="K174" s="7">
        <f t="shared" si="11"/>
        <v>8193554.5300000003</v>
      </c>
      <c r="L174" s="4"/>
    </row>
    <row r="175" spans="1:12" x14ac:dyDescent="0.2">
      <c r="A175" s="5" t="s">
        <v>248</v>
      </c>
      <c r="B175" s="3" t="s">
        <v>247</v>
      </c>
      <c r="C175" s="6" t="s">
        <v>246</v>
      </c>
      <c r="D175" s="6">
        <v>2540057.2000000002</v>
      </c>
      <c r="E175" s="16">
        <v>-73373.17</v>
      </c>
      <c r="F175" s="6">
        <v>0</v>
      </c>
      <c r="G175" s="16">
        <f t="shared" si="8"/>
        <v>-73373.17</v>
      </c>
      <c r="H175" s="6">
        <f t="shared" si="9"/>
        <v>40240.623088471533</v>
      </c>
      <c r="I175" s="16">
        <f t="shared" si="10"/>
        <v>-33132.546911528465</v>
      </c>
      <c r="J175" s="16">
        <v>-100</v>
      </c>
      <c r="K175" s="7">
        <f t="shared" si="11"/>
        <v>2506924.65</v>
      </c>
      <c r="L175" s="4"/>
    </row>
    <row r="176" spans="1:12" x14ac:dyDescent="0.2">
      <c r="A176" s="5" t="s">
        <v>767</v>
      </c>
      <c r="B176" s="3" t="s">
        <v>766</v>
      </c>
      <c r="C176" s="6" t="s">
        <v>380</v>
      </c>
      <c r="D176" s="6">
        <v>8569175.9000000004</v>
      </c>
      <c r="E176" s="16">
        <v>-280708.67</v>
      </c>
      <c r="F176" s="6">
        <v>0</v>
      </c>
      <c r="G176" s="16">
        <f t="shared" si="8"/>
        <v>-280708.67</v>
      </c>
      <c r="H176" s="6">
        <f t="shared" si="9"/>
        <v>153951.25748466552</v>
      </c>
      <c r="I176" s="16">
        <f t="shared" si="10"/>
        <v>-126757.41251533446</v>
      </c>
      <c r="J176" s="16">
        <v>-82.94</v>
      </c>
      <c r="K176" s="7">
        <f t="shared" si="11"/>
        <v>8442418.4900000002</v>
      </c>
      <c r="L176" s="4"/>
    </row>
    <row r="177" spans="1:12" x14ac:dyDescent="0.2">
      <c r="A177" s="5" t="s">
        <v>793</v>
      </c>
      <c r="B177" s="3" t="s">
        <v>792</v>
      </c>
      <c r="C177" s="6" t="s">
        <v>251</v>
      </c>
      <c r="D177" s="6">
        <v>2392648.4500000002</v>
      </c>
      <c r="E177" s="16">
        <v>-69837.62</v>
      </c>
      <c r="F177" s="6">
        <v>0</v>
      </c>
      <c r="G177" s="16">
        <f t="shared" si="8"/>
        <v>-69837.62</v>
      </c>
      <c r="H177" s="6">
        <f t="shared" si="9"/>
        <v>38301.593672672192</v>
      </c>
      <c r="I177" s="16">
        <f t="shared" si="10"/>
        <v>-31536.026327327803</v>
      </c>
      <c r="J177" s="16">
        <v>-81.709999999999994</v>
      </c>
      <c r="K177" s="7">
        <f t="shared" si="11"/>
        <v>2361112.42</v>
      </c>
      <c r="L177" s="4"/>
    </row>
    <row r="178" spans="1:12" x14ac:dyDescent="0.2">
      <c r="A178" s="5" t="s">
        <v>267</v>
      </c>
      <c r="B178" s="3" t="s">
        <v>266</v>
      </c>
      <c r="C178" s="6" t="s">
        <v>60</v>
      </c>
      <c r="D178" s="6">
        <v>2704228.39</v>
      </c>
      <c r="E178" s="16">
        <v>-375715.64</v>
      </c>
      <c r="F178" s="6">
        <v>10395.14</v>
      </c>
      <c r="G178" s="16">
        <f t="shared" si="8"/>
        <v>-365320.5</v>
      </c>
      <c r="H178" s="6">
        <f t="shared" si="9"/>
        <v>200355.58702168608</v>
      </c>
      <c r="I178" s="16">
        <f t="shared" si="10"/>
        <v>-164964.91297831392</v>
      </c>
      <c r="J178" s="16">
        <v>-98.55</v>
      </c>
      <c r="K178" s="7">
        <f t="shared" si="11"/>
        <v>2539263.48</v>
      </c>
      <c r="L178" s="4"/>
    </row>
    <row r="179" spans="1:12" x14ac:dyDescent="0.2">
      <c r="A179" s="5" t="s">
        <v>649</v>
      </c>
      <c r="B179" s="3" t="s">
        <v>648</v>
      </c>
      <c r="C179" s="6" t="s">
        <v>155</v>
      </c>
      <c r="D179" s="6">
        <v>3485317.55</v>
      </c>
      <c r="E179" s="16">
        <v>-72657.740000000005</v>
      </c>
      <c r="F179" s="6">
        <v>0</v>
      </c>
      <c r="G179" s="16">
        <f t="shared" si="8"/>
        <v>-72657.740000000005</v>
      </c>
      <c r="H179" s="6">
        <f t="shared" si="9"/>
        <v>39848.254202457952</v>
      </c>
      <c r="I179" s="16">
        <f t="shared" si="10"/>
        <v>-32809.485797542053</v>
      </c>
      <c r="J179" s="16">
        <v>-87.24</v>
      </c>
      <c r="K179" s="7">
        <f t="shared" si="11"/>
        <v>3452508.06</v>
      </c>
      <c r="L179" s="4"/>
    </row>
    <row r="180" spans="1:12" x14ac:dyDescent="0.2">
      <c r="A180" s="5" t="s">
        <v>707</v>
      </c>
      <c r="B180" s="3" t="s">
        <v>706</v>
      </c>
      <c r="C180" s="6" t="s">
        <v>705</v>
      </c>
      <c r="D180" s="6">
        <v>4569579.54</v>
      </c>
      <c r="E180" s="16">
        <v>-129437.5</v>
      </c>
      <c r="F180" s="6">
        <v>0</v>
      </c>
      <c r="G180" s="16">
        <f t="shared" si="8"/>
        <v>-129437.5</v>
      </c>
      <c r="H180" s="6">
        <f t="shared" si="9"/>
        <v>70988.423302605486</v>
      </c>
      <c r="I180" s="16">
        <f t="shared" si="10"/>
        <v>-58449.076697394514</v>
      </c>
      <c r="J180" s="16">
        <v>-85.68</v>
      </c>
      <c r="K180" s="7">
        <f t="shared" si="11"/>
        <v>4511130.46</v>
      </c>
      <c r="L180" s="4"/>
    </row>
    <row r="181" spans="1:12" x14ac:dyDescent="0.2">
      <c r="A181" s="5" t="s">
        <v>709</v>
      </c>
      <c r="B181" s="3" t="s">
        <v>708</v>
      </c>
      <c r="C181" s="6" t="s">
        <v>158</v>
      </c>
      <c r="D181" s="6">
        <v>8714113.1300000008</v>
      </c>
      <c r="E181" s="16">
        <v>-212001.74</v>
      </c>
      <c r="F181" s="6">
        <v>0</v>
      </c>
      <c r="G181" s="16">
        <f t="shared" si="8"/>
        <v>-212001.74</v>
      </c>
      <c r="H181" s="6">
        <f t="shared" si="9"/>
        <v>116269.77699668882</v>
      </c>
      <c r="I181" s="16">
        <f t="shared" si="10"/>
        <v>-95731.963003311175</v>
      </c>
      <c r="J181" s="16">
        <v>-85.65</v>
      </c>
      <c r="K181" s="7">
        <f t="shared" si="11"/>
        <v>8618381.1699999999</v>
      </c>
      <c r="L181" s="4"/>
    </row>
    <row r="182" spans="1:12" x14ac:dyDescent="0.2">
      <c r="A182" s="5" t="s">
        <v>1070</v>
      </c>
      <c r="B182" s="3" t="s">
        <v>1069</v>
      </c>
      <c r="C182" s="6" t="s">
        <v>71</v>
      </c>
      <c r="D182" s="6">
        <v>7786179.96</v>
      </c>
      <c r="E182" s="16">
        <v>-111019.65</v>
      </c>
      <c r="F182" s="6">
        <v>0</v>
      </c>
      <c r="G182" s="16">
        <f t="shared" si="8"/>
        <v>-111019.65</v>
      </c>
      <c r="H182" s="6">
        <f t="shared" si="9"/>
        <v>60887.377376008539</v>
      </c>
      <c r="I182" s="16">
        <f t="shared" si="10"/>
        <v>-50132.272623991455</v>
      </c>
      <c r="J182" s="16">
        <v>-63.21</v>
      </c>
      <c r="K182" s="7">
        <f t="shared" si="11"/>
        <v>7736047.6900000004</v>
      </c>
      <c r="L182" s="4"/>
    </row>
    <row r="183" spans="1:12" x14ac:dyDescent="0.2">
      <c r="A183" s="5" t="s">
        <v>233</v>
      </c>
      <c r="B183" s="3" t="s">
        <v>232</v>
      </c>
      <c r="C183" s="6" t="s">
        <v>181</v>
      </c>
      <c r="D183" s="6">
        <v>6871573.7800000003</v>
      </c>
      <c r="E183" s="16">
        <v>-455083.65</v>
      </c>
      <c r="F183" s="6">
        <v>0</v>
      </c>
      <c r="G183" s="16">
        <f t="shared" si="8"/>
        <v>-455083.65</v>
      </c>
      <c r="H183" s="6">
        <f t="shared" si="9"/>
        <v>249585.09538808122</v>
      </c>
      <c r="I183" s="16">
        <f t="shared" si="10"/>
        <v>-205498.55461191881</v>
      </c>
      <c r="J183" s="16">
        <v>-100.4</v>
      </c>
      <c r="K183" s="7">
        <f t="shared" si="11"/>
        <v>6666075.2300000004</v>
      </c>
      <c r="L183" s="4"/>
    </row>
    <row r="184" spans="1:12" x14ac:dyDescent="0.2">
      <c r="A184" s="5" t="s">
        <v>568</v>
      </c>
      <c r="B184" s="3" t="s">
        <v>567</v>
      </c>
      <c r="C184" s="6" t="s">
        <v>43</v>
      </c>
      <c r="D184" s="6">
        <v>22800429.870000001</v>
      </c>
      <c r="E184" s="16">
        <v>-1083423.44</v>
      </c>
      <c r="F184" s="6">
        <v>0</v>
      </c>
      <c r="G184" s="16">
        <f t="shared" si="8"/>
        <v>-1083423.44</v>
      </c>
      <c r="H184" s="6">
        <f t="shared" si="9"/>
        <v>594190.41448332195</v>
      </c>
      <c r="I184" s="16">
        <f t="shared" si="10"/>
        <v>-489233.025516678</v>
      </c>
      <c r="J184" s="16">
        <v>-89.31</v>
      </c>
      <c r="K184" s="7">
        <f t="shared" si="11"/>
        <v>22311196.84</v>
      </c>
      <c r="L184" s="4"/>
    </row>
    <row r="185" spans="1:12" x14ac:dyDescent="0.2">
      <c r="A185" s="5" t="s">
        <v>851</v>
      </c>
      <c r="B185" s="3" t="s">
        <v>850</v>
      </c>
      <c r="C185" s="6" t="s">
        <v>91</v>
      </c>
      <c r="D185" s="6">
        <v>7317109.3300000001</v>
      </c>
      <c r="E185" s="16">
        <v>-255189.18</v>
      </c>
      <c r="F185" s="6">
        <v>0</v>
      </c>
      <c r="G185" s="16">
        <f t="shared" si="8"/>
        <v>-255189.18</v>
      </c>
      <c r="H185" s="6">
        <f t="shared" si="9"/>
        <v>139955.40343474486</v>
      </c>
      <c r="I185" s="16">
        <f t="shared" si="10"/>
        <v>-115233.77656525513</v>
      </c>
      <c r="J185" s="16">
        <v>-78.66</v>
      </c>
      <c r="K185" s="7">
        <f t="shared" si="11"/>
        <v>7201875.5499999998</v>
      </c>
      <c r="L185" s="4"/>
    </row>
    <row r="186" spans="1:12" x14ac:dyDescent="0.2">
      <c r="A186" s="5" t="s">
        <v>112</v>
      </c>
      <c r="B186" s="3" t="s">
        <v>111</v>
      </c>
      <c r="C186" s="6" t="s">
        <v>14</v>
      </c>
      <c r="D186" s="6">
        <v>6829299.0099999998</v>
      </c>
      <c r="E186" s="16">
        <v>-345410.67</v>
      </c>
      <c r="F186" s="6">
        <v>0</v>
      </c>
      <c r="G186" s="16">
        <f t="shared" si="8"/>
        <v>-345410.67</v>
      </c>
      <c r="H186" s="6">
        <f t="shared" si="9"/>
        <v>189436.28280209811</v>
      </c>
      <c r="I186" s="16">
        <f t="shared" si="10"/>
        <v>-155974.38719790187</v>
      </c>
      <c r="J186" s="16">
        <v>-107.74</v>
      </c>
      <c r="K186" s="7">
        <f t="shared" si="11"/>
        <v>6673324.6200000001</v>
      </c>
      <c r="L186" s="4"/>
    </row>
    <row r="187" spans="1:12" x14ac:dyDescent="0.2">
      <c r="A187" s="5" t="s">
        <v>167</v>
      </c>
      <c r="B187" s="3" t="s">
        <v>166</v>
      </c>
      <c r="C187" s="6" t="s">
        <v>91</v>
      </c>
      <c r="D187" s="6">
        <v>18406497.210000001</v>
      </c>
      <c r="E187" s="16">
        <v>-1656036.05</v>
      </c>
      <c r="F187" s="6">
        <v>0</v>
      </c>
      <c r="G187" s="16">
        <f t="shared" si="8"/>
        <v>-1656036.05</v>
      </c>
      <c r="H187" s="6">
        <f t="shared" si="9"/>
        <v>908232.83918319456</v>
      </c>
      <c r="I187" s="16">
        <f t="shared" si="10"/>
        <v>-747803.21081680548</v>
      </c>
      <c r="J187" s="16">
        <v>-104.45</v>
      </c>
      <c r="K187" s="7">
        <f t="shared" si="11"/>
        <v>17658694</v>
      </c>
      <c r="L187" s="4"/>
    </row>
    <row r="188" spans="1:12" x14ac:dyDescent="0.2">
      <c r="A188" s="5" t="s">
        <v>103</v>
      </c>
      <c r="B188" s="3" t="s">
        <v>102</v>
      </c>
      <c r="C188" s="6" t="s">
        <v>28</v>
      </c>
      <c r="D188" s="6">
        <v>4197540.5</v>
      </c>
      <c r="E188" s="16">
        <v>-224332.06</v>
      </c>
      <c r="F188" s="6">
        <v>0</v>
      </c>
      <c r="G188" s="16">
        <f t="shared" si="8"/>
        <v>-224332.06</v>
      </c>
      <c r="H188" s="6">
        <f t="shared" si="9"/>
        <v>123032.19110092123</v>
      </c>
      <c r="I188" s="16">
        <f t="shared" si="10"/>
        <v>-101299.86889907876</v>
      </c>
      <c r="J188" s="16">
        <v>-108.38</v>
      </c>
      <c r="K188" s="7">
        <f t="shared" si="11"/>
        <v>4096240.63</v>
      </c>
      <c r="L188" s="4"/>
    </row>
    <row r="189" spans="1:12" x14ac:dyDescent="0.2">
      <c r="A189" s="5" t="s">
        <v>570</v>
      </c>
      <c r="B189" s="3" t="s">
        <v>569</v>
      </c>
      <c r="C189" s="6" t="s">
        <v>246</v>
      </c>
      <c r="D189" s="6">
        <v>4489882.07</v>
      </c>
      <c r="E189" s="16">
        <v>-148612.91</v>
      </c>
      <c r="F189" s="6">
        <v>0</v>
      </c>
      <c r="G189" s="16">
        <f t="shared" si="8"/>
        <v>-148612.91</v>
      </c>
      <c r="H189" s="6">
        <f t="shared" si="9"/>
        <v>81504.943801541376</v>
      </c>
      <c r="I189" s="16">
        <f t="shared" si="10"/>
        <v>-67107.966198458627</v>
      </c>
      <c r="J189" s="16">
        <v>-89.26</v>
      </c>
      <c r="K189" s="7">
        <f t="shared" si="11"/>
        <v>4422774.0999999996</v>
      </c>
      <c r="L189" s="4"/>
    </row>
    <row r="190" spans="1:12" x14ac:dyDescent="0.2">
      <c r="A190" s="5" t="s">
        <v>619</v>
      </c>
      <c r="B190" s="3" t="s">
        <v>618</v>
      </c>
      <c r="C190" s="6" t="s">
        <v>256</v>
      </c>
      <c r="D190" s="6">
        <v>5731130.4500000002</v>
      </c>
      <c r="E190" s="16">
        <v>-173240.32000000001</v>
      </c>
      <c r="F190" s="6">
        <v>0</v>
      </c>
      <c r="G190" s="16">
        <f t="shared" si="8"/>
        <v>-173240.32000000001</v>
      </c>
      <c r="H190" s="6">
        <f t="shared" si="9"/>
        <v>95011.547420483505</v>
      </c>
      <c r="I190" s="16">
        <f t="shared" si="10"/>
        <v>-78228.772579516502</v>
      </c>
      <c r="J190" s="16">
        <v>-87.95</v>
      </c>
      <c r="K190" s="7">
        <f t="shared" si="11"/>
        <v>5652901.6799999997</v>
      </c>
      <c r="L190" s="4"/>
    </row>
    <row r="191" spans="1:12" x14ac:dyDescent="0.2">
      <c r="A191" s="5" t="s">
        <v>1265</v>
      </c>
      <c r="B191" s="3" t="s">
        <v>1264</v>
      </c>
      <c r="C191" s="6" t="s">
        <v>188</v>
      </c>
      <c r="D191" s="6">
        <v>15199253.789999999</v>
      </c>
      <c r="E191" s="16">
        <v>-200291.38</v>
      </c>
      <c r="F191" s="6">
        <v>0</v>
      </c>
      <c r="G191" s="16">
        <f t="shared" si="8"/>
        <v>-200291.38</v>
      </c>
      <c r="H191" s="6">
        <f t="shared" si="9"/>
        <v>109847.37241759931</v>
      </c>
      <c r="I191" s="16">
        <f t="shared" si="10"/>
        <v>-90444.007582400693</v>
      </c>
      <c r="J191" s="16">
        <v>-40.08</v>
      </c>
      <c r="K191" s="7">
        <f t="shared" si="11"/>
        <v>15108809.779999999</v>
      </c>
      <c r="L191" s="4"/>
    </row>
    <row r="192" spans="1:12" x14ac:dyDescent="0.2">
      <c r="A192" s="5" t="s">
        <v>765</v>
      </c>
      <c r="B192" s="3" t="s">
        <v>764</v>
      </c>
      <c r="C192" s="6" t="s">
        <v>168</v>
      </c>
      <c r="D192" s="6">
        <v>12459348.07</v>
      </c>
      <c r="E192" s="16">
        <v>-522111.83</v>
      </c>
      <c r="F192" s="6">
        <v>0</v>
      </c>
      <c r="G192" s="16">
        <f t="shared" si="8"/>
        <v>-522111.83</v>
      </c>
      <c r="H192" s="6">
        <f t="shared" si="9"/>
        <v>286345.88584713085</v>
      </c>
      <c r="I192" s="16">
        <f t="shared" si="10"/>
        <v>-235765.94415286917</v>
      </c>
      <c r="J192" s="16">
        <v>-82.95</v>
      </c>
      <c r="K192" s="7">
        <f t="shared" si="11"/>
        <v>12223582.130000001</v>
      </c>
      <c r="L192" s="4"/>
    </row>
    <row r="193" spans="1:12" x14ac:dyDescent="0.2">
      <c r="A193" s="5" t="s">
        <v>711</v>
      </c>
      <c r="B193" s="3" t="s">
        <v>710</v>
      </c>
      <c r="C193" s="6" t="s">
        <v>145</v>
      </c>
      <c r="D193" s="6">
        <v>12394653.449999999</v>
      </c>
      <c r="E193" s="16">
        <v>-378445.28</v>
      </c>
      <c r="F193" s="6">
        <v>0</v>
      </c>
      <c r="G193" s="16">
        <f t="shared" si="8"/>
        <v>-378445.28</v>
      </c>
      <c r="H193" s="6">
        <f t="shared" si="9"/>
        <v>207553.71305466391</v>
      </c>
      <c r="I193" s="16">
        <f t="shared" si="10"/>
        <v>-170891.56694533612</v>
      </c>
      <c r="J193" s="16">
        <v>-85.63</v>
      </c>
      <c r="K193" s="7">
        <f t="shared" si="11"/>
        <v>12223761.880000001</v>
      </c>
      <c r="L193" s="4"/>
    </row>
    <row r="194" spans="1:12" x14ac:dyDescent="0.2">
      <c r="A194" s="5" t="s">
        <v>311</v>
      </c>
      <c r="B194" s="3" t="s">
        <v>310</v>
      </c>
      <c r="C194" s="6" t="s">
        <v>309</v>
      </c>
      <c r="D194" s="6">
        <v>3338200.35</v>
      </c>
      <c r="E194" s="16">
        <v>-108200.35</v>
      </c>
      <c r="F194" s="6">
        <v>0</v>
      </c>
      <c r="G194" s="16">
        <f t="shared" si="8"/>
        <v>-108200.35</v>
      </c>
      <c r="H194" s="6">
        <f t="shared" si="9"/>
        <v>59341.16656525404</v>
      </c>
      <c r="I194" s="16">
        <f t="shared" si="10"/>
        <v>-48859.183434745966</v>
      </c>
      <c r="J194" s="16">
        <v>-96.57</v>
      </c>
      <c r="K194" s="7">
        <f t="shared" si="11"/>
        <v>3289341.17</v>
      </c>
      <c r="L194" s="4"/>
    </row>
    <row r="195" spans="1:12" x14ac:dyDescent="0.2">
      <c r="A195" s="5" t="s">
        <v>617</v>
      </c>
      <c r="B195" s="3" t="s">
        <v>616</v>
      </c>
      <c r="C195" s="6" t="s">
        <v>83</v>
      </c>
      <c r="D195" s="6">
        <v>5995256.6100000003</v>
      </c>
      <c r="E195" s="16">
        <v>-211710.59</v>
      </c>
      <c r="F195" s="6">
        <v>0</v>
      </c>
      <c r="G195" s="16">
        <f t="shared" si="8"/>
        <v>-211710.59</v>
      </c>
      <c r="H195" s="6">
        <f t="shared" si="9"/>
        <v>116110.09931870096</v>
      </c>
      <c r="I195" s="16">
        <f t="shared" si="10"/>
        <v>-95600.490681299038</v>
      </c>
      <c r="J195" s="16">
        <v>-87.97</v>
      </c>
      <c r="K195" s="7">
        <f t="shared" si="11"/>
        <v>5899656.1200000001</v>
      </c>
      <c r="L195" s="4"/>
    </row>
    <row r="196" spans="1:12" x14ac:dyDescent="0.2">
      <c r="A196" s="5" t="s">
        <v>763</v>
      </c>
      <c r="B196" s="3" t="s">
        <v>762</v>
      </c>
      <c r="C196" s="6" t="s">
        <v>394</v>
      </c>
      <c r="D196" s="6">
        <v>17717126.07</v>
      </c>
      <c r="E196" s="16">
        <v>-756797.76</v>
      </c>
      <c r="F196" s="6">
        <v>0</v>
      </c>
      <c r="G196" s="16">
        <f t="shared" ref="G196:G259" si="12">E196+F196</f>
        <v>-756797.76</v>
      </c>
      <c r="H196" s="6">
        <f t="shared" ref="H196:H259" si="13">(G196/$G$613)*152000000</f>
        <v>415056.53107749793</v>
      </c>
      <c r="I196" s="16">
        <f t="shared" ref="I196:I259" si="14">G196+H196</f>
        <v>-341741.22892250208</v>
      </c>
      <c r="J196" s="16">
        <v>-83.04</v>
      </c>
      <c r="K196" s="7">
        <f t="shared" ref="K196:K259" si="15">ROUND(D196+I196,2)</f>
        <v>17375384.84</v>
      </c>
      <c r="L196" s="4"/>
    </row>
    <row r="197" spans="1:12" x14ac:dyDescent="0.2">
      <c r="A197" s="5" t="s">
        <v>936</v>
      </c>
      <c r="B197" s="3" t="s">
        <v>935</v>
      </c>
      <c r="C197" s="6" t="s">
        <v>28</v>
      </c>
      <c r="D197" s="6">
        <v>5645102.3899999997</v>
      </c>
      <c r="E197" s="16">
        <v>-100036.23</v>
      </c>
      <c r="F197" s="6">
        <v>0</v>
      </c>
      <c r="G197" s="16">
        <f t="shared" si="12"/>
        <v>-100036.23</v>
      </c>
      <c r="H197" s="6">
        <f t="shared" si="13"/>
        <v>54863.654202505473</v>
      </c>
      <c r="I197" s="16">
        <f t="shared" si="14"/>
        <v>-45172.575797494523</v>
      </c>
      <c r="J197" s="16">
        <v>-73.540000000000006</v>
      </c>
      <c r="K197" s="7">
        <f t="shared" si="15"/>
        <v>5599929.8099999996</v>
      </c>
      <c r="L197" s="4"/>
    </row>
    <row r="198" spans="1:12" x14ac:dyDescent="0.2">
      <c r="A198" s="5" t="s">
        <v>292</v>
      </c>
      <c r="B198" s="3" t="s">
        <v>291</v>
      </c>
      <c r="C198" s="6" t="s">
        <v>290</v>
      </c>
      <c r="D198" s="6">
        <v>14926693.01</v>
      </c>
      <c r="E198" s="16">
        <v>-1667461.92</v>
      </c>
      <c r="F198" s="6">
        <v>0</v>
      </c>
      <c r="G198" s="16">
        <f t="shared" si="12"/>
        <v>-1667461.92</v>
      </c>
      <c r="H198" s="6">
        <f t="shared" si="13"/>
        <v>914499.21868033055</v>
      </c>
      <c r="I198" s="16">
        <f t="shared" si="14"/>
        <v>-752962.70131966937</v>
      </c>
      <c r="J198" s="16">
        <v>-97.2</v>
      </c>
      <c r="K198" s="7">
        <f t="shared" si="15"/>
        <v>14173730.310000001</v>
      </c>
      <c r="L198" s="4"/>
    </row>
    <row r="199" spans="1:12" x14ac:dyDescent="0.2">
      <c r="A199" s="5" t="s">
        <v>1133</v>
      </c>
      <c r="B199" s="3" t="s">
        <v>1132</v>
      </c>
      <c r="C199" s="6" t="s">
        <v>312</v>
      </c>
      <c r="D199" s="6">
        <v>14129206.529999999</v>
      </c>
      <c r="E199" s="16">
        <v>-231352.5</v>
      </c>
      <c r="F199" s="6">
        <v>0</v>
      </c>
      <c r="G199" s="16">
        <f t="shared" si="12"/>
        <v>-231352.5</v>
      </c>
      <c r="H199" s="6">
        <f t="shared" si="13"/>
        <v>126882.46607139382</v>
      </c>
      <c r="I199" s="16">
        <f t="shared" si="14"/>
        <v>-104470.03392860618</v>
      </c>
      <c r="J199" s="16">
        <v>-56.22</v>
      </c>
      <c r="K199" s="7">
        <f t="shared" si="15"/>
        <v>14024736.5</v>
      </c>
      <c r="L199" s="4"/>
    </row>
    <row r="200" spans="1:12" x14ac:dyDescent="0.2">
      <c r="A200" s="5" t="s">
        <v>180</v>
      </c>
      <c r="B200" s="3" t="s">
        <v>179</v>
      </c>
      <c r="C200" s="6" t="s">
        <v>178</v>
      </c>
      <c r="D200" s="6">
        <v>12252317.279999999</v>
      </c>
      <c r="E200" s="16">
        <v>-508081.09</v>
      </c>
      <c r="F200" s="6">
        <v>0</v>
      </c>
      <c r="G200" s="16">
        <f t="shared" si="12"/>
        <v>-508081.09</v>
      </c>
      <c r="H200" s="6">
        <f t="shared" si="13"/>
        <v>278650.89706591365</v>
      </c>
      <c r="I200" s="16">
        <f t="shared" si="14"/>
        <v>-229430.19293408637</v>
      </c>
      <c r="J200" s="16">
        <v>-103.57</v>
      </c>
      <c r="K200" s="7">
        <f t="shared" si="15"/>
        <v>12022887.09</v>
      </c>
      <c r="L200" s="4"/>
    </row>
    <row r="201" spans="1:12" x14ac:dyDescent="0.2">
      <c r="A201" s="5" t="s">
        <v>833</v>
      </c>
      <c r="B201" s="3" t="s">
        <v>832</v>
      </c>
      <c r="C201" s="6" t="s">
        <v>178</v>
      </c>
      <c r="D201" s="6">
        <v>11580079.4</v>
      </c>
      <c r="E201" s="16">
        <v>-338841.89</v>
      </c>
      <c r="F201" s="6">
        <v>0</v>
      </c>
      <c r="G201" s="16">
        <f t="shared" si="12"/>
        <v>-338841.89</v>
      </c>
      <c r="H201" s="6">
        <f t="shared" si="13"/>
        <v>185833.71526779246</v>
      </c>
      <c r="I201" s="16">
        <f t="shared" si="14"/>
        <v>-153008.17473220755</v>
      </c>
      <c r="J201" s="16">
        <v>-80.010000000000005</v>
      </c>
      <c r="K201" s="7">
        <f t="shared" si="15"/>
        <v>11427071.23</v>
      </c>
      <c r="L201" s="4"/>
    </row>
    <row r="202" spans="1:12" x14ac:dyDescent="0.2">
      <c r="A202" s="5" t="s">
        <v>199</v>
      </c>
      <c r="B202" s="3" t="s">
        <v>198</v>
      </c>
      <c r="C202" s="6" t="s">
        <v>197</v>
      </c>
      <c r="D202" s="6">
        <v>4169971.3</v>
      </c>
      <c r="E202" s="16">
        <v>-261829.92</v>
      </c>
      <c r="F202" s="6">
        <v>0</v>
      </c>
      <c r="G202" s="16">
        <f t="shared" si="12"/>
        <v>-261829.92</v>
      </c>
      <c r="H202" s="6">
        <f t="shared" si="13"/>
        <v>143597.43655623239</v>
      </c>
      <c r="I202" s="16">
        <f t="shared" si="14"/>
        <v>-118232.48344376762</v>
      </c>
      <c r="J202" s="16">
        <v>-102.33</v>
      </c>
      <c r="K202" s="7">
        <f t="shared" si="15"/>
        <v>4051738.82</v>
      </c>
      <c r="L202" s="4"/>
    </row>
    <row r="203" spans="1:12" x14ac:dyDescent="0.2">
      <c r="A203" s="5" t="s">
        <v>1263</v>
      </c>
      <c r="B203" s="3" t="s">
        <v>1262</v>
      </c>
      <c r="C203" s="6" t="s">
        <v>60</v>
      </c>
      <c r="D203" s="6">
        <v>24029451.129999999</v>
      </c>
      <c r="E203" s="16">
        <v>-371853.81</v>
      </c>
      <c r="F203" s="6">
        <v>0</v>
      </c>
      <c r="G203" s="16">
        <f t="shared" si="12"/>
        <v>-371853.81</v>
      </c>
      <c r="H203" s="6">
        <f t="shared" si="13"/>
        <v>203938.70146570069</v>
      </c>
      <c r="I203" s="16">
        <f t="shared" si="14"/>
        <v>-167915.1085342993</v>
      </c>
      <c r="J203" s="16">
        <v>-40.08</v>
      </c>
      <c r="K203" s="7">
        <f t="shared" si="15"/>
        <v>23861536.02</v>
      </c>
      <c r="L203" s="4"/>
    </row>
    <row r="204" spans="1:12" x14ac:dyDescent="0.2">
      <c r="A204" s="5" t="s">
        <v>553</v>
      </c>
      <c r="B204" s="3" t="s">
        <v>552</v>
      </c>
      <c r="C204" s="6" t="s">
        <v>551</v>
      </c>
      <c r="D204" s="6">
        <v>11414070.609999999</v>
      </c>
      <c r="E204" s="16">
        <v>-433025.06</v>
      </c>
      <c r="F204" s="6">
        <v>0</v>
      </c>
      <c r="G204" s="16">
        <f t="shared" si="12"/>
        <v>-433025.06</v>
      </c>
      <c r="H204" s="6">
        <f t="shared" si="13"/>
        <v>237487.32986898033</v>
      </c>
      <c r="I204" s="16">
        <f t="shared" si="14"/>
        <v>-195537.73013101966</v>
      </c>
      <c r="J204" s="16">
        <v>-89.68</v>
      </c>
      <c r="K204" s="7">
        <f t="shared" si="15"/>
        <v>11218532.880000001</v>
      </c>
      <c r="L204" s="4"/>
    </row>
    <row r="205" spans="1:12" x14ac:dyDescent="0.2">
      <c r="A205" s="5" t="s">
        <v>635</v>
      </c>
      <c r="B205" s="3" t="s">
        <v>634</v>
      </c>
      <c r="C205" s="6" t="s">
        <v>0</v>
      </c>
      <c r="D205" s="6">
        <v>5710722.0800000001</v>
      </c>
      <c r="E205" s="16">
        <v>-230693.64</v>
      </c>
      <c r="F205" s="6">
        <v>0</v>
      </c>
      <c r="G205" s="16">
        <f t="shared" si="12"/>
        <v>-230693.64</v>
      </c>
      <c r="H205" s="6">
        <f t="shared" si="13"/>
        <v>126521.12231415843</v>
      </c>
      <c r="I205" s="16">
        <f t="shared" si="14"/>
        <v>-104172.51768584158</v>
      </c>
      <c r="J205" s="16">
        <v>-87.58</v>
      </c>
      <c r="K205" s="7">
        <f t="shared" si="15"/>
        <v>5606549.5599999996</v>
      </c>
      <c r="L205" s="4"/>
    </row>
    <row r="206" spans="1:12" x14ac:dyDescent="0.2">
      <c r="A206" s="5" t="s">
        <v>992</v>
      </c>
      <c r="B206" s="3" t="s">
        <v>991</v>
      </c>
      <c r="C206" s="6" t="s">
        <v>705</v>
      </c>
      <c r="D206" s="6">
        <v>7210506.3399999999</v>
      </c>
      <c r="E206" s="16">
        <v>-158978.51</v>
      </c>
      <c r="F206" s="6">
        <v>0</v>
      </c>
      <c r="G206" s="16">
        <f t="shared" si="12"/>
        <v>-158978.51</v>
      </c>
      <c r="H206" s="6">
        <f t="shared" si="13"/>
        <v>87189.831106885555</v>
      </c>
      <c r="I206" s="16">
        <f t="shared" si="14"/>
        <v>-71788.678893114455</v>
      </c>
      <c r="J206" s="16">
        <v>-69.739999999999995</v>
      </c>
      <c r="K206" s="7">
        <f t="shared" si="15"/>
        <v>7138717.6600000001</v>
      </c>
      <c r="L206" s="4"/>
    </row>
    <row r="207" spans="1:12" x14ac:dyDescent="0.2">
      <c r="A207" s="5" t="s">
        <v>746</v>
      </c>
      <c r="B207" s="3" t="s">
        <v>745</v>
      </c>
      <c r="C207" s="6" t="s">
        <v>394</v>
      </c>
      <c r="D207" s="6">
        <v>5372449.6900000004</v>
      </c>
      <c r="E207" s="16">
        <v>-147815.26999999999</v>
      </c>
      <c r="F207" s="6">
        <v>0</v>
      </c>
      <c r="G207" s="16">
        <f t="shared" si="12"/>
        <v>-147815.26999999999</v>
      </c>
      <c r="H207" s="6">
        <f t="shared" si="13"/>
        <v>81067.4878404552</v>
      </c>
      <c r="I207" s="16">
        <f t="shared" si="14"/>
        <v>-66747.782159544789</v>
      </c>
      <c r="J207" s="16">
        <v>-83.88</v>
      </c>
      <c r="K207" s="7">
        <f t="shared" si="15"/>
        <v>5305701.91</v>
      </c>
      <c r="L207" s="4"/>
    </row>
    <row r="208" spans="1:12" x14ac:dyDescent="0.2">
      <c r="A208" s="5" t="s">
        <v>1141</v>
      </c>
      <c r="B208" s="3" t="s">
        <v>1140</v>
      </c>
      <c r="C208" s="6" t="s">
        <v>97</v>
      </c>
      <c r="D208" s="6">
        <v>12267805.720000001</v>
      </c>
      <c r="E208" s="16">
        <v>-190165.22</v>
      </c>
      <c r="F208" s="6">
        <v>0</v>
      </c>
      <c r="G208" s="16">
        <f t="shared" si="12"/>
        <v>-190165.22</v>
      </c>
      <c r="H208" s="6">
        <f t="shared" si="13"/>
        <v>104293.80306938174</v>
      </c>
      <c r="I208" s="16">
        <f t="shared" si="14"/>
        <v>-85871.416930618259</v>
      </c>
      <c r="J208" s="16">
        <v>-55.48</v>
      </c>
      <c r="K208" s="7">
        <f t="shared" si="15"/>
        <v>12181934.300000001</v>
      </c>
      <c r="L208" s="4"/>
    </row>
    <row r="209" spans="1:12" x14ac:dyDescent="0.2">
      <c r="A209" s="5" t="s">
        <v>1039</v>
      </c>
      <c r="B209" s="3" t="s">
        <v>1038</v>
      </c>
      <c r="C209" s="6" t="s">
        <v>71</v>
      </c>
      <c r="D209" s="6">
        <v>17368434.890000001</v>
      </c>
      <c r="E209" s="16">
        <v>-373220.96</v>
      </c>
      <c r="F209" s="6">
        <v>0</v>
      </c>
      <c r="G209" s="16">
        <f t="shared" si="12"/>
        <v>-373220.96</v>
      </c>
      <c r="H209" s="6">
        <f t="shared" si="13"/>
        <v>204688.49826275068</v>
      </c>
      <c r="I209" s="16">
        <f t="shared" si="14"/>
        <v>-168532.46173724934</v>
      </c>
      <c r="J209" s="16">
        <v>-65.14</v>
      </c>
      <c r="K209" s="7">
        <f t="shared" si="15"/>
        <v>17199902.43</v>
      </c>
      <c r="L209" s="4"/>
    </row>
    <row r="210" spans="1:12" x14ac:dyDescent="0.2">
      <c r="A210" s="5" t="s">
        <v>532</v>
      </c>
      <c r="B210" s="3" t="s">
        <v>531</v>
      </c>
      <c r="C210" s="6" t="s">
        <v>530</v>
      </c>
      <c r="D210" s="6">
        <v>10247575.58</v>
      </c>
      <c r="E210" s="16">
        <v>-345212.3</v>
      </c>
      <c r="F210" s="6">
        <v>0</v>
      </c>
      <c r="G210" s="16">
        <f t="shared" si="12"/>
        <v>-345212.3</v>
      </c>
      <c r="H210" s="6">
        <f t="shared" si="13"/>
        <v>189327.4891871833</v>
      </c>
      <c r="I210" s="16">
        <f t="shared" si="14"/>
        <v>-155884.81081281669</v>
      </c>
      <c r="J210" s="16">
        <v>-90.22</v>
      </c>
      <c r="K210" s="7">
        <f t="shared" si="15"/>
        <v>10091690.77</v>
      </c>
      <c r="L210" s="4"/>
    </row>
    <row r="211" spans="1:12" x14ac:dyDescent="0.2">
      <c r="A211" s="5" t="s">
        <v>555</v>
      </c>
      <c r="B211" s="3" t="s">
        <v>554</v>
      </c>
      <c r="C211" s="6" t="s">
        <v>551</v>
      </c>
      <c r="D211" s="6">
        <v>6200011.3799999999</v>
      </c>
      <c r="E211" s="16">
        <v>-212860.51</v>
      </c>
      <c r="F211" s="6">
        <v>0</v>
      </c>
      <c r="G211" s="16">
        <f t="shared" si="12"/>
        <v>-212860.51</v>
      </c>
      <c r="H211" s="6">
        <f t="shared" si="13"/>
        <v>116740.75896311725</v>
      </c>
      <c r="I211" s="16">
        <f t="shared" si="14"/>
        <v>-96119.751036882764</v>
      </c>
      <c r="J211" s="16">
        <v>-89.61</v>
      </c>
      <c r="K211" s="7">
        <f t="shared" si="15"/>
        <v>6103891.6299999999</v>
      </c>
      <c r="L211" s="4"/>
    </row>
    <row r="212" spans="1:12" x14ac:dyDescent="0.2">
      <c r="A212" s="5" t="s">
        <v>1079</v>
      </c>
      <c r="B212" s="3" t="s">
        <v>1078</v>
      </c>
      <c r="C212" s="6" t="s">
        <v>290</v>
      </c>
      <c r="D212" s="6">
        <v>1484058.27</v>
      </c>
      <c r="E212" s="16">
        <v>-320494.61</v>
      </c>
      <c r="F212" s="6">
        <v>176516.92</v>
      </c>
      <c r="G212" s="16">
        <f t="shared" si="12"/>
        <v>-143977.68999999997</v>
      </c>
      <c r="H212" s="6">
        <f t="shared" si="13"/>
        <v>78962.813742936225</v>
      </c>
      <c r="I212" s="16">
        <f t="shared" si="14"/>
        <v>-65014.876257063748</v>
      </c>
      <c r="J212" s="16">
        <v>-61.73</v>
      </c>
      <c r="K212" s="7">
        <f t="shared" si="15"/>
        <v>1419043.39</v>
      </c>
      <c r="L212" s="4"/>
    </row>
    <row r="213" spans="1:12" x14ac:dyDescent="0.2">
      <c r="A213" s="5" t="s">
        <v>548</v>
      </c>
      <c r="B213" s="3" t="s">
        <v>547</v>
      </c>
      <c r="C213" s="6" t="s">
        <v>55</v>
      </c>
      <c r="D213" s="6">
        <v>6478175.6699999999</v>
      </c>
      <c r="E213" s="16">
        <v>-574458</v>
      </c>
      <c r="F213" s="6">
        <v>82545.460000000006</v>
      </c>
      <c r="G213" s="16">
        <f t="shared" si="12"/>
        <v>-491912.54</v>
      </c>
      <c r="H213" s="6">
        <f t="shared" si="13"/>
        <v>269783.45237956429</v>
      </c>
      <c r="I213" s="16">
        <f t="shared" si="14"/>
        <v>-222129.08762043569</v>
      </c>
      <c r="J213" s="16">
        <v>-89.76</v>
      </c>
      <c r="K213" s="7">
        <f t="shared" si="15"/>
        <v>6256046.5800000001</v>
      </c>
      <c r="L213" s="4"/>
    </row>
    <row r="214" spans="1:12" x14ac:dyDescent="0.2">
      <c r="A214" s="5" t="s">
        <v>867</v>
      </c>
      <c r="B214" s="3" t="s">
        <v>238</v>
      </c>
      <c r="C214" s="6" t="s">
        <v>857</v>
      </c>
      <c r="D214" s="6">
        <v>4838443.4800000004</v>
      </c>
      <c r="E214" s="16">
        <v>-108963.68</v>
      </c>
      <c r="F214" s="6">
        <v>0</v>
      </c>
      <c r="G214" s="16">
        <f t="shared" si="12"/>
        <v>-108963.68</v>
      </c>
      <c r="H214" s="6">
        <f t="shared" si="13"/>
        <v>59759.805623947053</v>
      </c>
      <c r="I214" s="16">
        <f t="shared" si="14"/>
        <v>-49203.87437605294</v>
      </c>
      <c r="J214" s="16">
        <v>-77.77</v>
      </c>
      <c r="K214" s="7">
        <f t="shared" si="15"/>
        <v>4789239.6100000003</v>
      </c>
      <c r="L214" s="4"/>
    </row>
    <row r="215" spans="1:12" x14ac:dyDescent="0.2">
      <c r="A215" s="5" t="s">
        <v>239</v>
      </c>
      <c r="B215" s="3" t="s">
        <v>238</v>
      </c>
      <c r="C215" s="6" t="s">
        <v>77</v>
      </c>
      <c r="D215" s="6">
        <v>12494663.560000001</v>
      </c>
      <c r="E215" s="16">
        <v>-903284.05</v>
      </c>
      <c r="F215" s="6">
        <v>0</v>
      </c>
      <c r="G215" s="16">
        <f t="shared" si="12"/>
        <v>-903284.05</v>
      </c>
      <c r="H215" s="6">
        <f t="shared" si="13"/>
        <v>495395.15599337028</v>
      </c>
      <c r="I215" s="16">
        <f t="shared" si="14"/>
        <v>-407888.89400662977</v>
      </c>
      <c r="J215" s="16">
        <v>-100.22</v>
      </c>
      <c r="K215" s="7">
        <f t="shared" si="15"/>
        <v>12086774.67</v>
      </c>
      <c r="L215" s="4"/>
    </row>
    <row r="216" spans="1:12" x14ac:dyDescent="0.2">
      <c r="A216" s="5" t="s">
        <v>501</v>
      </c>
      <c r="B216" s="3" t="s">
        <v>238</v>
      </c>
      <c r="C216" s="6" t="s">
        <v>80</v>
      </c>
      <c r="D216" s="6">
        <v>5088509.6900000004</v>
      </c>
      <c r="E216" s="16">
        <v>-194870.92</v>
      </c>
      <c r="F216" s="6">
        <v>0</v>
      </c>
      <c r="G216" s="16">
        <f t="shared" si="12"/>
        <v>-194870.92</v>
      </c>
      <c r="H216" s="6">
        <f t="shared" si="13"/>
        <v>106874.58702716113</v>
      </c>
      <c r="I216" s="16">
        <f t="shared" si="14"/>
        <v>-87996.332972838878</v>
      </c>
      <c r="J216" s="16">
        <v>-91.03</v>
      </c>
      <c r="K216" s="7">
        <f t="shared" si="15"/>
        <v>5000513.3600000003</v>
      </c>
      <c r="L216" s="4"/>
    </row>
    <row r="217" spans="1:12" x14ac:dyDescent="0.2">
      <c r="A217" s="5" t="s">
        <v>218</v>
      </c>
      <c r="B217" s="3" t="s">
        <v>217</v>
      </c>
      <c r="C217" s="6" t="s">
        <v>37</v>
      </c>
      <c r="D217" s="6">
        <v>5415425.5499999998</v>
      </c>
      <c r="E217" s="16">
        <v>-271070.59999999998</v>
      </c>
      <c r="F217" s="6">
        <v>0</v>
      </c>
      <c r="G217" s="16">
        <f t="shared" si="12"/>
        <v>-271070.59999999998</v>
      </c>
      <c r="H217" s="6">
        <f t="shared" si="13"/>
        <v>148665.37516323515</v>
      </c>
      <c r="I217" s="16">
        <f t="shared" si="14"/>
        <v>-122405.22483676483</v>
      </c>
      <c r="J217" s="16">
        <v>-100.76</v>
      </c>
      <c r="K217" s="7">
        <f t="shared" si="15"/>
        <v>5293020.33</v>
      </c>
      <c r="L217" s="4"/>
    </row>
    <row r="218" spans="1:12" x14ac:dyDescent="0.2">
      <c r="A218" s="5" t="s">
        <v>1053</v>
      </c>
      <c r="B218" s="3" t="s">
        <v>1052</v>
      </c>
      <c r="C218" s="6" t="s">
        <v>807</v>
      </c>
      <c r="D218" s="6">
        <v>15676752.34</v>
      </c>
      <c r="E218" s="16">
        <v>-270670.48</v>
      </c>
      <c r="F218" s="6">
        <v>0</v>
      </c>
      <c r="G218" s="16">
        <f t="shared" si="12"/>
        <v>-270670.48</v>
      </c>
      <c r="H218" s="6">
        <f t="shared" si="13"/>
        <v>148445.93421349619</v>
      </c>
      <c r="I218" s="16">
        <f t="shared" si="14"/>
        <v>-122224.54578650379</v>
      </c>
      <c r="J218" s="16">
        <v>-64.02</v>
      </c>
      <c r="K218" s="7">
        <f t="shared" si="15"/>
        <v>15554527.789999999</v>
      </c>
      <c r="L218" s="4"/>
    </row>
    <row r="219" spans="1:12" x14ac:dyDescent="0.2">
      <c r="A219" s="5" t="s">
        <v>414</v>
      </c>
      <c r="B219" s="3" t="s">
        <v>413</v>
      </c>
      <c r="C219" s="6" t="s">
        <v>344</v>
      </c>
      <c r="D219" s="6">
        <v>6344024.6399999997</v>
      </c>
      <c r="E219" s="16">
        <v>-354017.62</v>
      </c>
      <c r="F219" s="6">
        <v>0</v>
      </c>
      <c r="G219" s="16">
        <f t="shared" si="12"/>
        <v>-354017.62</v>
      </c>
      <c r="H219" s="6">
        <f t="shared" si="13"/>
        <v>194156.65989485994</v>
      </c>
      <c r="I219" s="16">
        <f t="shared" si="14"/>
        <v>-159860.96010514005</v>
      </c>
      <c r="J219" s="16">
        <v>-94.4</v>
      </c>
      <c r="K219" s="7">
        <f t="shared" si="15"/>
        <v>6184163.6799999997</v>
      </c>
      <c r="L219" s="4"/>
    </row>
    <row r="220" spans="1:12" x14ac:dyDescent="0.2">
      <c r="A220" s="5" t="s">
        <v>521</v>
      </c>
      <c r="B220" s="3" t="s">
        <v>520</v>
      </c>
      <c r="C220" s="6" t="s">
        <v>309</v>
      </c>
      <c r="D220" s="6">
        <v>13092775.529999999</v>
      </c>
      <c r="E220" s="16">
        <v>-581673.94999999995</v>
      </c>
      <c r="F220" s="6">
        <v>0</v>
      </c>
      <c r="G220" s="16">
        <f t="shared" si="12"/>
        <v>-581673.94999999995</v>
      </c>
      <c r="H220" s="6">
        <f t="shared" si="13"/>
        <v>319012.00646411261</v>
      </c>
      <c r="I220" s="16">
        <f t="shared" si="14"/>
        <v>-262661.94353588735</v>
      </c>
      <c r="J220" s="16">
        <v>-90.46</v>
      </c>
      <c r="K220" s="7">
        <f t="shared" si="15"/>
        <v>12830113.59</v>
      </c>
      <c r="L220" s="4"/>
    </row>
    <row r="221" spans="1:12" x14ac:dyDescent="0.2">
      <c r="A221" s="5" t="s">
        <v>1006</v>
      </c>
      <c r="B221" s="3" t="s">
        <v>1005</v>
      </c>
      <c r="C221" s="6" t="s">
        <v>290</v>
      </c>
      <c r="D221" s="6">
        <v>41636991.909999996</v>
      </c>
      <c r="E221" s="16">
        <v>-1112611.42</v>
      </c>
      <c r="F221" s="6">
        <v>0</v>
      </c>
      <c r="G221" s="16">
        <f t="shared" si="12"/>
        <v>-1112611.42</v>
      </c>
      <c r="H221" s="6">
        <f t="shared" si="13"/>
        <v>610198.2072758897</v>
      </c>
      <c r="I221" s="16">
        <f t="shared" si="14"/>
        <v>-502413.21272411023</v>
      </c>
      <c r="J221" s="16">
        <v>-68.87</v>
      </c>
      <c r="K221" s="7">
        <f t="shared" si="15"/>
        <v>41134578.700000003</v>
      </c>
      <c r="L221" s="4"/>
    </row>
    <row r="222" spans="1:12" x14ac:dyDescent="0.2">
      <c r="A222" s="5" t="s">
        <v>1179</v>
      </c>
      <c r="B222" s="3" t="s">
        <v>1178</v>
      </c>
      <c r="C222" s="6" t="s">
        <v>46</v>
      </c>
      <c r="D222" s="6">
        <v>76280243.439999998</v>
      </c>
      <c r="E222" s="16">
        <v>-1098495.3600000001</v>
      </c>
      <c r="F222" s="6">
        <v>0</v>
      </c>
      <c r="G222" s="16">
        <f t="shared" si="12"/>
        <v>-1098495.3600000001</v>
      </c>
      <c r="H222" s="6">
        <f t="shared" si="13"/>
        <v>602456.4257779083</v>
      </c>
      <c r="I222" s="16">
        <f t="shared" si="14"/>
        <v>-496038.9342220918</v>
      </c>
      <c r="J222" s="16">
        <v>-48.99</v>
      </c>
      <c r="K222" s="7">
        <f t="shared" si="15"/>
        <v>75784204.510000005</v>
      </c>
      <c r="L222" s="4"/>
    </row>
    <row r="223" spans="1:12" x14ac:dyDescent="0.2">
      <c r="A223" s="5" t="s">
        <v>1231</v>
      </c>
      <c r="B223" s="3" t="s">
        <v>1230</v>
      </c>
      <c r="C223" s="6" t="s">
        <v>290</v>
      </c>
      <c r="D223" s="6">
        <v>24095607.690000001</v>
      </c>
      <c r="E223" s="16">
        <v>-283895.56</v>
      </c>
      <c r="F223" s="6">
        <v>0</v>
      </c>
      <c r="G223" s="16">
        <f t="shared" si="12"/>
        <v>-283895.56</v>
      </c>
      <c r="H223" s="6">
        <f t="shared" si="13"/>
        <v>155699.06856212637</v>
      </c>
      <c r="I223" s="16">
        <f t="shared" si="14"/>
        <v>-128196.49143787363</v>
      </c>
      <c r="J223" s="16">
        <v>-41.2</v>
      </c>
      <c r="K223" s="7">
        <f t="shared" si="15"/>
        <v>23967411.199999999</v>
      </c>
      <c r="L223" s="4"/>
    </row>
    <row r="224" spans="1:12" x14ac:dyDescent="0.2">
      <c r="A224" s="5" t="s">
        <v>165</v>
      </c>
      <c r="B224" s="3" t="s">
        <v>164</v>
      </c>
      <c r="C224" s="6" t="s">
        <v>122</v>
      </c>
      <c r="D224" s="6">
        <v>2818996.58</v>
      </c>
      <c r="E224" s="16">
        <v>-98853.16</v>
      </c>
      <c r="F224" s="6">
        <v>0</v>
      </c>
      <c r="G224" s="16">
        <f t="shared" si="12"/>
        <v>-98853.16</v>
      </c>
      <c r="H224" s="6">
        <f t="shared" si="13"/>
        <v>54214.813843593925</v>
      </c>
      <c r="I224" s="16">
        <f t="shared" si="14"/>
        <v>-44638.346156406078</v>
      </c>
      <c r="J224" s="16">
        <v>-104.59</v>
      </c>
      <c r="K224" s="7">
        <f t="shared" si="15"/>
        <v>2774358.23</v>
      </c>
      <c r="L224" s="4"/>
    </row>
    <row r="225" spans="1:12" x14ac:dyDescent="0.2">
      <c r="A225" s="5" t="s">
        <v>643</v>
      </c>
      <c r="B225" s="3" t="s">
        <v>642</v>
      </c>
      <c r="C225" s="6" t="s">
        <v>246</v>
      </c>
      <c r="D225" s="6">
        <v>5324662.51</v>
      </c>
      <c r="E225" s="16">
        <v>-156982.76999999999</v>
      </c>
      <c r="F225" s="6">
        <v>0</v>
      </c>
      <c r="G225" s="16">
        <f t="shared" si="12"/>
        <v>-156982.76999999999</v>
      </c>
      <c r="H225" s="6">
        <f t="shared" si="13"/>
        <v>86095.291766107635</v>
      </c>
      <c r="I225" s="16">
        <f t="shared" si="14"/>
        <v>-70887.478233892354</v>
      </c>
      <c r="J225" s="16">
        <v>-87.4</v>
      </c>
      <c r="K225" s="7">
        <f t="shared" si="15"/>
        <v>5253775.03</v>
      </c>
      <c r="L225" s="4"/>
    </row>
    <row r="226" spans="1:12" x14ac:dyDescent="0.2">
      <c r="A226" s="5" t="s">
        <v>67</v>
      </c>
      <c r="B226" s="3" t="s">
        <v>66</v>
      </c>
      <c r="C226" s="6" t="s">
        <v>65</v>
      </c>
      <c r="D226" s="6">
        <v>10005575.789999999</v>
      </c>
      <c r="E226" s="16">
        <v>-407497.34</v>
      </c>
      <c r="F226" s="6">
        <v>0</v>
      </c>
      <c r="G226" s="16">
        <f t="shared" si="12"/>
        <v>-407497.34</v>
      </c>
      <c r="H226" s="6">
        <f t="shared" si="13"/>
        <v>223486.96217561181</v>
      </c>
      <c r="I226" s="16">
        <f t="shared" si="14"/>
        <v>-184010.37782438821</v>
      </c>
      <c r="J226" s="16">
        <v>-111.62</v>
      </c>
      <c r="K226" s="7">
        <f t="shared" si="15"/>
        <v>9821565.4100000001</v>
      </c>
      <c r="L226" s="4"/>
    </row>
    <row r="227" spans="1:12" x14ac:dyDescent="0.2">
      <c r="A227" s="5" t="s">
        <v>671</v>
      </c>
      <c r="B227" s="3" t="s">
        <v>670</v>
      </c>
      <c r="C227" s="6" t="s">
        <v>55</v>
      </c>
      <c r="D227" s="6">
        <v>6344926.3700000001</v>
      </c>
      <c r="E227" s="16">
        <v>-303449.84000000003</v>
      </c>
      <c r="F227" s="6">
        <v>0</v>
      </c>
      <c r="G227" s="16">
        <f t="shared" si="12"/>
        <v>-303449.84000000003</v>
      </c>
      <c r="H227" s="6">
        <f t="shared" si="13"/>
        <v>166423.37570663763</v>
      </c>
      <c r="I227" s="16">
        <f t="shared" si="14"/>
        <v>-137026.4642933624</v>
      </c>
      <c r="J227" s="16">
        <v>-86.69</v>
      </c>
      <c r="K227" s="7">
        <f t="shared" si="15"/>
        <v>6207899.9100000001</v>
      </c>
      <c r="L227" s="4"/>
    </row>
    <row r="228" spans="1:12" x14ac:dyDescent="0.2">
      <c r="A228" s="5" t="s">
        <v>919</v>
      </c>
      <c r="B228" s="3" t="s">
        <v>918</v>
      </c>
      <c r="C228" s="6" t="s">
        <v>31</v>
      </c>
      <c r="D228" s="6">
        <v>6449949.1900000004</v>
      </c>
      <c r="E228" s="16">
        <v>-143740.57999999999</v>
      </c>
      <c r="F228" s="6">
        <v>0</v>
      </c>
      <c r="G228" s="16">
        <f t="shared" si="12"/>
        <v>-143740.57999999999</v>
      </c>
      <c r="H228" s="6">
        <f t="shared" si="13"/>
        <v>78832.773645983805</v>
      </c>
      <c r="I228" s="16">
        <f t="shared" si="14"/>
        <v>-64907.806354016182</v>
      </c>
      <c r="J228" s="16">
        <v>-74.5</v>
      </c>
      <c r="K228" s="7">
        <f t="shared" si="15"/>
        <v>6385041.3799999999</v>
      </c>
      <c r="L228" s="4"/>
    </row>
    <row r="229" spans="1:12" x14ac:dyDescent="0.2">
      <c r="A229" s="5" t="s">
        <v>1092</v>
      </c>
      <c r="B229" s="3" t="s">
        <v>760</v>
      </c>
      <c r="C229" s="6" t="s">
        <v>127</v>
      </c>
      <c r="D229" s="6">
        <v>4866903.55</v>
      </c>
      <c r="E229" s="16">
        <v>-913303.48</v>
      </c>
      <c r="F229" s="6">
        <v>485080.06</v>
      </c>
      <c r="G229" s="16">
        <f t="shared" si="12"/>
        <v>-428223.42</v>
      </c>
      <c r="H229" s="6">
        <f t="shared" si="13"/>
        <v>234853.92878454403</v>
      </c>
      <c r="I229" s="16">
        <f t="shared" si="14"/>
        <v>-193369.49121545596</v>
      </c>
      <c r="J229" s="16">
        <v>-59.81</v>
      </c>
      <c r="K229" s="7">
        <f t="shared" si="15"/>
        <v>4673534.0599999996</v>
      </c>
      <c r="L229" s="4"/>
    </row>
    <row r="230" spans="1:12" x14ac:dyDescent="0.2">
      <c r="A230" s="5" t="s">
        <v>761</v>
      </c>
      <c r="B230" s="3" t="s">
        <v>760</v>
      </c>
      <c r="C230" s="6" t="s">
        <v>400</v>
      </c>
      <c r="D230" s="6">
        <v>9621484.4100000001</v>
      </c>
      <c r="E230" s="16">
        <v>-314480.39</v>
      </c>
      <c r="F230" s="6">
        <v>0</v>
      </c>
      <c r="G230" s="16">
        <f t="shared" si="12"/>
        <v>-314480.39</v>
      </c>
      <c r="H230" s="6">
        <f t="shared" si="13"/>
        <v>172472.94675568101</v>
      </c>
      <c r="I230" s="16">
        <f t="shared" si="14"/>
        <v>-142007.443244319</v>
      </c>
      <c r="J230" s="16">
        <v>-83.17</v>
      </c>
      <c r="K230" s="7">
        <f t="shared" si="15"/>
        <v>9479476.9700000007</v>
      </c>
      <c r="L230" s="4"/>
    </row>
    <row r="231" spans="1:12" x14ac:dyDescent="0.2">
      <c r="A231" s="5" t="s">
        <v>639</v>
      </c>
      <c r="B231" s="3" t="s">
        <v>638</v>
      </c>
      <c r="C231" s="6" t="s">
        <v>290</v>
      </c>
      <c r="D231" s="6">
        <v>50154611.020000003</v>
      </c>
      <c r="E231" s="16">
        <v>-3132167.71</v>
      </c>
      <c r="F231" s="6">
        <v>0</v>
      </c>
      <c r="G231" s="16">
        <f t="shared" si="12"/>
        <v>-3132167.71</v>
      </c>
      <c r="H231" s="6">
        <f t="shared" si="13"/>
        <v>1717799.302769541</v>
      </c>
      <c r="I231" s="16">
        <f t="shared" si="14"/>
        <v>-1414368.4072304589</v>
      </c>
      <c r="J231" s="16">
        <v>-87.51</v>
      </c>
      <c r="K231" s="7">
        <f t="shared" si="15"/>
        <v>48740242.609999999</v>
      </c>
      <c r="L231" s="4"/>
    </row>
    <row r="232" spans="1:12" x14ac:dyDescent="0.2">
      <c r="A232" s="5" t="s">
        <v>890</v>
      </c>
      <c r="B232" s="3" t="s">
        <v>889</v>
      </c>
      <c r="C232" s="6" t="s">
        <v>807</v>
      </c>
      <c r="D232" s="6">
        <v>14893283.449999999</v>
      </c>
      <c r="E232" s="16">
        <v>-391122.87</v>
      </c>
      <c r="F232" s="6">
        <v>0</v>
      </c>
      <c r="G232" s="16">
        <f t="shared" si="12"/>
        <v>-391122.87</v>
      </c>
      <c r="H232" s="6">
        <f t="shared" si="13"/>
        <v>214506.58316863302</v>
      </c>
      <c r="I232" s="16">
        <f t="shared" si="14"/>
        <v>-176616.28683136698</v>
      </c>
      <c r="J232" s="16">
        <v>-76.41</v>
      </c>
      <c r="K232" s="7">
        <f t="shared" si="15"/>
        <v>14716667.16</v>
      </c>
      <c r="L232" s="4"/>
    </row>
    <row r="233" spans="1:12" x14ac:dyDescent="0.2">
      <c r="A233" s="5" t="s">
        <v>206</v>
      </c>
      <c r="B233" s="3" t="s">
        <v>205</v>
      </c>
      <c r="C233" s="6" t="s">
        <v>204</v>
      </c>
      <c r="D233" s="6">
        <v>3676681.29</v>
      </c>
      <c r="E233" s="16">
        <v>-185745.83</v>
      </c>
      <c r="F233" s="6">
        <v>0</v>
      </c>
      <c r="G233" s="16">
        <f t="shared" si="12"/>
        <v>-185745.83</v>
      </c>
      <c r="H233" s="6">
        <f t="shared" si="13"/>
        <v>101870.0423504301</v>
      </c>
      <c r="I233" s="16">
        <f t="shared" si="14"/>
        <v>-83875.787649569887</v>
      </c>
      <c r="J233" s="16">
        <v>-101.75</v>
      </c>
      <c r="K233" s="7">
        <f t="shared" si="15"/>
        <v>3592805.5</v>
      </c>
      <c r="L233" s="4"/>
    </row>
    <row r="234" spans="1:12" x14ac:dyDescent="0.2">
      <c r="A234" s="5" t="s">
        <v>384</v>
      </c>
      <c r="B234" s="3" t="s">
        <v>383</v>
      </c>
      <c r="C234" s="6" t="s">
        <v>104</v>
      </c>
      <c r="D234" s="6">
        <v>3146357.32</v>
      </c>
      <c r="E234" s="16">
        <v>-91387.57</v>
      </c>
      <c r="F234" s="6">
        <v>0</v>
      </c>
      <c r="G234" s="16">
        <f t="shared" si="12"/>
        <v>-91387.57</v>
      </c>
      <c r="H234" s="6">
        <f t="shared" si="13"/>
        <v>50120.401767312338</v>
      </c>
      <c r="I234" s="16">
        <f t="shared" si="14"/>
        <v>-41267.168232687669</v>
      </c>
      <c r="J234" s="16">
        <v>-95.09</v>
      </c>
      <c r="K234" s="7">
        <f t="shared" si="15"/>
        <v>3105090.15</v>
      </c>
      <c r="L234" s="4"/>
    </row>
    <row r="235" spans="1:12" x14ac:dyDescent="0.2">
      <c r="A235" s="5" t="s">
        <v>235</v>
      </c>
      <c r="B235" s="3" t="s">
        <v>234</v>
      </c>
      <c r="C235" s="6" t="s">
        <v>188</v>
      </c>
      <c r="D235" s="6">
        <v>3232818.66</v>
      </c>
      <c r="E235" s="16">
        <v>-153239.38</v>
      </c>
      <c r="F235" s="6">
        <v>0</v>
      </c>
      <c r="G235" s="16">
        <f t="shared" si="12"/>
        <v>-153239.38</v>
      </c>
      <c r="H235" s="6">
        <f t="shared" si="13"/>
        <v>84042.275029020326</v>
      </c>
      <c r="I235" s="16">
        <f t="shared" si="14"/>
        <v>-69197.104970979679</v>
      </c>
      <c r="J235" s="16">
        <v>-100.33</v>
      </c>
      <c r="K235" s="7">
        <f t="shared" si="15"/>
        <v>3163621.56</v>
      </c>
      <c r="L235" s="4"/>
    </row>
    <row r="236" spans="1:12" x14ac:dyDescent="0.2">
      <c r="A236" s="5" t="s">
        <v>187</v>
      </c>
      <c r="B236" s="3" t="s">
        <v>186</v>
      </c>
      <c r="C236" s="6" t="s">
        <v>97</v>
      </c>
      <c r="D236" s="6">
        <v>6977247.5499999998</v>
      </c>
      <c r="E236" s="16">
        <v>-601737.24</v>
      </c>
      <c r="F236" s="6">
        <v>0</v>
      </c>
      <c r="G236" s="16">
        <f t="shared" si="12"/>
        <v>-601737.24</v>
      </c>
      <c r="H236" s="6">
        <f t="shared" si="13"/>
        <v>330015.47395508655</v>
      </c>
      <c r="I236" s="16">
        <f t="shared" si="14"/>
        <v>-271721.76604491344</v>
      </c>
      <c r="J236" s="16">
        <v>-102.97</v>
      </c>
      <c r="K236" s="7">
        <f t="shared" si="15"/>
        <v>6705525.7800000003</v>
      </c>
      <c r="L236" s="4"/>
    </row>
    <row r="237" spans="1:12" x14ac:dyDescent="0.2">
      <c r="A237" s="5" t="s">
        <v>888</v>
      </c>
      <c r="B237" s="3" t="s">
        <v>887</v>
      </c>
      <c r="C237" s="6" t="s">
        <v>97</v>
      </c>
      <c r="D237" s="6">
        <v>8699783.6500000004</v>
      </c>
      <c r="E237" s="16">
        <v>-288082.87</v>
      </c>
      <c r="F237" s="6">
        <v>0</v>
      </c>
      <c r="G237" s="16">
        <f t="shared" si="12"/>
        <v>-288082.87</v>
      </c>
      <c r="H237" s="6">
        <f t="shared" si="13"/>
        <v>157995.54782647584</v>
      </c>
      <c r="I237" s="16">
        <f t="shared" si="14"/>
        <v>-130087.32217352415</v>
      </c>
      <c r="J237" s="16">
        <v>-76.510000000000005</v>
      </c>
      <c r="K237" s="7">
        <f t="shared" si="15"/>
        <v>8569696.3300000001</v>
      </c>
      <c r="L237" s="4"/>
    </row>
    <row r="238" spans="1:12" x14ac:dyDescent="0.2">
      <c r="A238" s="5" t="s">
        <v>984</v>
      </c>
      <c r="B238" s="3" t="s">
        <v>983</v>
      </c>
      <c r="C238" s="6" t="s">
        <v>175</v>
      </c>
      <c r="D238" s="6">
        <v>35893350.060000002</v>
      </c>
      <c r="E238" s="16">
        <v>-979560.29</v>
      </c>
      <c r="F238" s="6">
        <v>0</v>
      </c>
      <c r="G238" s="16">
        <f t="shared" si="12"/>
        <v>-979560.29</v>
      </c>
      <c r="H238" s="6">
        <f t="shared" si="13"/>
        <v>537227.93253070395</v>
      </c>
      <c r="I238" s="16">
        <f t="shared" si="14"/>
        <v>-442332.35746929608</v>
      </c>
      <c r="J238" s="16">
        <v>-69.989999999999995</v>
      </c>
      <c r="K238" s="7">
        <f t="shared" si="15"/>
        <v>35451017.700000003</v>
      </c>
      <c r="L238" s="4"/>
    </row>
    <row r="239" spans="1:12" x14ac:dyDescent="0.2">
      <c r="A239" s="5" t="s">
        <v>779</v>
      </c>
      <c r="B239" s="3" t="s">
        <v>778</v>
      </c>
      <c r="C239" s="6" t="s">
        <v>77</v>
      </c>
      <c r="D239" s="6">
        <v>10704999.23</v>
      </c>
      <c r="E239" s="16">
        <v>-1145500.6299999999</v>
      </c>
      <c r="F239" s="6">
        <v>333056.25</v>
      </c>
      <c r="G239" s="16">
        <f t="shared" si="12"/>
        <v>-812444.37999999989</v>
      </c>
      <c r="H239" s="6">
        <f t="shared" si="13"/>
        <v>445575.24332023453</v>
      </c>
      <c r="I239" s="16">
        <f t="shared" si="14"/>
        <v>-366869.13667976536</v>
      </c>
      <c r="J239" s="16">
        <v>-82.23</v>
      </c>
      <c r="K239" s="7">
        <f t="shared" si="15"/>
        <v>10338130.09</v>
      </c>
      <c r="L239" s="4"/>
    </row>
    <row r="240" spans="1:12" x14ac:dyDescent="0.2">
      <c r="A240" s="5" t="s">
        <v>1209</v>
      </c>
      <c r="B240" s="3" t="s">
        <v>1208</v>
      </c>
      <c r="C240" s="6" t="s">
        <v>506</v>
      </c>
      <c r="D240" s="6">
        <v>13275664.26</v>
      </c>
      <c r="E240" s="16">
        <v>-99322.89</v>
      </c>
      <c r="F240" s="6">
        <v>0</v>
      </c>
      <c r="G240" s="16">
        <f t="shared" si="12"/>
        <v>-99322.89</v>
      </c>
      <c r="H240" s="6">
        <f t="shared" si="13"/>
        <v>54472.431551583752</v>
      </c>
      <c r="I240" s="16">
        <f t="shared" si="14"/>
        <v>-44850.458448416248</v>
      </c>
      <c r="J240" s="16">
        <v>-44.19</v>
      </c>
      <c r="K240" s="7">
        <f t="shared" si="15"/>
        <v>13230813.800000001</v>
      </c>
      <c r="L240" s="4"/>
    </row>
    <row r="241" spans="1:12" x14ac:dyDescent="0.2">
      <c r="A241" s="5" t="s">
        <v>36</v>
      </c>
      <c r="B241" s="3" t="s">
        <v>35</v>
      </c>
      <c r="C241" s="6" t="s">
        <v>34</v>
      </c>
      <c r="D241" s="6">
        <v>2294988.08</v>
      </c>
      <c r="E241" s="16">
        <v>-340528.22</v>
      </c>
      <c r="F241" s="6">
        <v>9165.43</v>
      </c>
      <c r="G241" s="16">
        <f t="shared" si="12"/>
        <v>-331362.78999999998</v>
      </c>
      <c r="H241" s="6">
        <f t="shared" si="13"/>
        <v>181731.89379625197</v>
      </c>
      <c r="I241" s="16">
        <f t="shared" si="14"/>
        <v>-149630.89620374801</v>
      </c>
      <c r="J241" s="16">
        <v>-118.15</v>
      </c>
      <c r="K241" s="7">
        <f t="shared" si="15"/>
        <v>2145357.1800000002</v>
      </c>
      <c r="L241" s="4"/>
    </row>
    <row r="242" spans="1:12" x14ac:dyDescent="0.2">
      <c r="A242" s="5" t="s">
        <v>1197</v>
      </c>
      <c r="B242" s="3" t="s">
        <v>1196</v>
      </c>
      <c r="C242" s="6" t="s">
        <v>60</v>
      </c>
      <c r="D242" s="6">
        <v>612123.01</v>
      </c>
      <c r="E242" s="16">
        <v>-314843.39</v>
      </c>
      <c r="F242" s="6">
        <v>208954.63</v>
      </c>
      <c r="G242" s="16">
        <f t="shared" si="12"/>
        <v>-105888.76000000001</v>
      </c>
      <c r="H242" s="6">
        <f t="shared" si="13"/>
        <v>58073.403131766303</v>
      </c>
      <c r="I242" s="16">
        <f t="shared" si="14"/>
        <v>-47815.356868233706</v>
      </c>
      <c r="J242" s="16">
        <v>-46.22</v>
      </c>
      <c r="K242" s="7">
        <f t="shared" si="15"/>
        <v>564307.65</v>
      </c>
      <c r="L242" s="4"/>
    </row>
    <row r="243" spans="1:12" x14ac:dyDescent="0.2">
      <c r="A243" s="5" t="s">
        <v>466</v>
      </c>
      <c r="B243" s="3" t="s">
        <v>465</v>
      </c>
      <c r="C243" s="6" t="s">
        <v>136</v>
      </c>
      <c r="D243" s="6">
        <v>9213073.9700000007</v>
      </c>
      <c r="E243" s="16">
        <v>-446163.99</v>
      </c>
      <c r="F243" s="6">
        <v>0</v>
      </c>
      <c r="G243" s="16">
        <f t="shared" si="12"/>
        <v>-446163.99</v>
      </c>
      <c r="H243" s="6">
        <f t="shared" si="13"/>
        <v>244693.21629743656</v>
      </c>
      <c r="I243" s="16">
        <f t="shared" si="14"/>
        <v>-201470.77370256343</v>
      </c>
      <c r="J243" s="16">
        <v>-92.18</v>
      </c>
      <c r="K243" s="7">
        <f t="shared" si="15"/>
        <v>9011603.1999999993</v>
      </c>
      <c r="L243" s="4"/>
    </row>
    <row r="244" spans="1:12" x14ac:dyDescent="0.2">
      <c r="A244" s="5" t="s">
        <v>1201</v>
      </c>
      <c r="B244" s="3" t="s">
        <v>1200</v>
      </c>
      <c r="C244" s="6" t="s">
        <v>91</v>
      </c>
      <c r="D244" s="6">
        <v>1297519.33</v>
      </c>
      <c r="E244" s="16">
        <v>-621835.31999999995</v>
      </c>
      <c r="F244" s="6">
        <v>418438.54</v>
      </c>
      <c r="G244" s="16">
        <f t="shared" si="12"/>
        <v>-203396.77999999997</v>
      </c>
      <c r="H244" s="6">
        <f t="shared" si="13"/>
        <v>111550.49129523452</v>
      </c>
      <c r="I244" s="16">
        <f t="shared" si="14"/>
        <v>-91846.288704765451</v>
      </c>
      <c r="J244" s="16">
        <v>-44.95</v>
      </c>
      <c r="K244" s="7">
        <f t="shared" si="15"/>
        <v>1205673.04</v>
      </c>
      <c r="L244" s="4"/>
    </row>
    <row r="245" spans="1:12" x14ac:dyDescent="0.2">
      <c r="A245" s="5" t="s">
        <v>51</v>
      </c>
      <c r="B245" s="3" t="s">
        <v>50</v>
      </c>
      <c r="C245" s="6" t="s">
        <v>49</v>
      </c>
      <c r="D245" s="6">
        <v>4512210.5599999996</v>
      </c>
      <c r="E245" s="16">
        <v>-361748.16</v>
      </c>
      <c r="F245" s="6">
        <v>0</v>
      </c>
      <c r="G245" s="16">
        <f t="shared" si="12"/>
        <v>-361748.16</v>
      </c>
      <c r="H245" s="6">
        <f t="shared" si="13"/>
        <v>198396.38057764294</v>
      </c>
      <c r="I245" s="16">
        <f t="shared" si="14"/>
        <v>-163351.77942235704</v>
      </c>
      <c r="J245" s="16">
        <v>-114.82</v>
      </c>
      <c r="K245" s="7">
        <f t="shared" si="15"/>
        <v>4348858.78</v>
      </c>
      <c r="L245" s="4"/>
    </row>
    <row r="246" spans="1:12" x14ac:dyDescent="0.2">
      <c r="A246" s="5" t="s">
        <v>944</v>
      </c>
      <c r="B246" s="3" t="s">
        <v>943</v>
      </c>
      <c r="C246" s="6" t="s">
        <v>197</v>
      </c>
      <c r="D246" s="6">
        <v>11136617.949999999</v>
      </c>
      <c r="E246" s="16">
        <v>-250505.56</v>
      </c>
      <c r="F246" s="6">
        <v>0</v>
      </c>
      <c r="G246" s="16">
        <f t="shared" si="12"/>
        <v>-250505.56</v>
      </c>
      <c r="H246" s="6">
        <f t="shared" si="13"/>
        <v>137386.72898453879</v>
      </c>
      <c r="I246" s="16">
        <f t="shared" si="14"/>
        <v>-113118.83101546121</v>
      </c>
      <c r="J246" s="16">
        <v>-71.86</v>
      </c>
      <c r="K246" s="7">
        <f t="shared" si="15"/>
        <v>11023499.119999999</v>
      </c>
      <c r="L246" s="4"/>
    </row>
    <row r="247" spans="1:12" x14ac:dyDescent="0.2">
      <c r="A247" s="5" t="s">
        <v>964</v>
      </c>
      <c r="B247" s="3" t="s">
        <v>963</v>
      </c>
      <c r="C247" s="6" t="s">
        <v>387</v>
      </c>
      <c r="D247" s="6">
        <v>9986634.8300000001</v>
      </c>
      <c r="E247" s="16">
        <v>-211320.67</v>
      </c>
      <c r="F247" s="6">
        <v>0</v>
      </c>
      <c r="G247" s="16">
        <f t="shared" si="12"/>
        <v>-211320.67</v>
      </c>
      <c r="H247" s="6">
        <f t="shared" si="13"/>
        <v>115896.25243496054</v>
      </c>
      <c r="I247" s="16">
        <f t="shared" si="14"/>
        <v>-95424.417565039475</v>
      </c>
      <c r="J247" s="16">
        <v>-71.12</v>
      </c>
      <c r="K247" s="7">
        <f t="shared" si="15"/>
        <v>9891210.4100000001</v>
      </c>
      <c r="L247" s="4"/>
    </row>
    <row r="248" spans="1:12" x14ac:dyDescent="0.2">
      <c r="A248" s="5" t="s">
        <v>363</v>
      </c>
      <c r="B248" s="3" t="s">
        <v>362</v>
      </c>
      <c r="C248" s="6" t="s">
        <v>246</v>
      </c>
      <c r="D248" s="6">
        <v>3050346.8</v>
      </c>
      <c r="E248" s="16">
        <v>-94364.77</v>
      </c>
      <c r="F248" s="6">
        <v>0</v>
      </c>
      <c r="G248" s="16">
        <f t="shared" si="12"/>
        <v>-94364.77</v>
      </c>
      <c r="H248" s="6">
        <f t="shared" si="13"/>
        <v>51753.210913475676</v>
      </c>
      <c r="I248" s="16">
        <f t="shared" si="14"/>
        <v>-42611.559086524328</v>
      </c>
      <c r="J248" s="16">
        <v>-95.57</v>
      </c>
      <c r="K248" s="7">
        <f t="shared" si="15"/>
        <v>3007735.24</v>
      </c>
      <c r="L248" s="4"/>
    </row>
    <row r="249" spans="1:12" x14ac:dyDescent="0.2">
      <c r="A249" s="5" t="s">
        <v>862</v>
      </c>
      <c r="B249" s="3" t="s">
        <v>861</v>
      </c>
      <c r="C249" s="6" t="s">
        <v>860</v>
      </c>
      <c r="D249" s="6">
        <v>14153829.359999999</v>
      </c>
      <c r="E249" s="16">
        <v>-386144.82</v>
      </c>
      <c r="F249" s="6">
        <v>0</v>
      </c>
      <c r="G249" s="16">
        <f t="shared" si="12"/>
        <v>-386144.82</v>
      </c>
      <c r="H249" s="6">
        <f t="shared" si="13"/>
        <v>211776.43216431406</v>
      </c>
      <c r="I249" s="16">
        <f t="shared" si="14"/>
        <v>-174368.38783568595</v>
      </c>
      <c r="J249" s="16">
        <v>-78.37</v>
      </c>
      <c r="K249" s="7">
        <f t="shared" si="15"/>
        <v>13979460.970000001</v>
      </c>
      <c r="L249" s="4"/>
    </row>
    <row r="250" spans="1:12" x14ac:dyDescent="0.2">
      <c r="A250" s="5" t="s">
        <v>1077</v>
      </c>
      <c r="B250" s="3" t="s">
        <v>1076</v>
      </c>
      <c r="C250" s="6" t="s">
        <v>380</v>
      </c>
      <c r="D250" s="6">
        <v>7579850.96</v>
      </c>
      <c r="E250" s="16">
        <v>-1426619.86</v>
      </c>
      <c r="F250" s="6">
        <v>599724.43999999994</v>
      </c>
      <c r="G250" s="16">
        <f t="shared" si="12"/>
        <v>-826895.42000000016</v>
      </c>
      <c r="H250" s="6">
        <f t="shared" si="13"/>
        <v>453500.7405268625</v>
      </c>
      <c r="I250" s="16">
        <f t="shared" si="14"/>
        <v>-373394.67947313766</v>
      </c>
      <c r="J250" s="16">
        <v>-62.04</v>
      </c>
      <c r="K250" s="7">
        <f t="shared" si="15"/>
        <v>7206456.2800000003</v>
      </c>
      <c r="L250" s="4"/>
    </row>
    <row r="251" spans="1:12" x14ac:dyDescent="0.2">
      <c r="A251" s="5" t="s">
        <v>22</v>
      </c>
      <c r="B251" s="3" t="s">
        <v>21</v>
      </c>
      <c r="C251" s="6" t="s">
        <v>20</v>
      </c>
      <c r="D251" s="6">
        <v>2107257.4500000002</v>
      </c>
      <c r="E251" s="16">
        <v>-188693.24</v>
      </c>
      <c r="F251" s="6">
        <v>0</v>
      </c>
      <c r="G251" s="16">
        <f t="shared" si="12"/>
        <v>-188693.24</v>
      </c>
      <c r="H251" s="6">
        <f t="shared" si="13"/>
        <v>103486.51353325063</v>
      </c>
      <c r="I251" s="16">
        <f t="shared" si="14"/>
        <v>-85206.726466749358</v>
      </c>
      <c r="J251" s="16">
        <v>-121.21</v>
      </c>
      <c r="K251" s="7">
        <f t="shared" si="15"/>
        <v>2022050.72</v>
      </c>
      <c r="L251" s="4"/>
    </row>
    <row r="252" spans="1:12" x14ac:dyDescent="0.2">
      <c r="A252" s="5" t="s">
        <v>732</v>
      </c>
      <c r="B252" s="3" t="s">
        <v>731</v>
      </c>
      <c r="C252" s="6" t="s">
        <v>181</v>
      </c>
      <c r="D252" s="6">
        <v>6303615.7199999997</v>
      </c>
      <c r="E252" s="16">
        <v>-221006.91</v>
      </c>
      <c r="F252" s="6">
        <v>0</v>
      </c>
      <c r="G252" s="16">
        <f t="shared" si="12"/>
        <v>-221006.91</v>
      </c>
      <c r="H252" s="6">
        <f t="shared" si="13"/>
        <v>121208.55300728795</v>
      </c>
      <c r="I252" s="16">
        <f t="shared" si="14"/>
        <v>-99798.356992712055</v>
      </c>
      <c r="J252" s="16">
        <v>-84.94</v>
      </c>
      <c r="K252" s="7">
        <f t="shared" si="15"/>
        <v>6203817.3600000003</v>
      </c>
      <c r="L252" s="4"/>
    </row>
    <row r="253" spans="1:12" x14ac:dyDescent="0.2">
      <c r="A253" s="5" t="s">
        <v>658</v>
      </c>
      <c r="B253" s="3" t="s">
        <v>657</v>
      </c>
      <c r="C253" s="6" t="s">
        <v>551</v>
      </c>
      <c r="D253" s="6">
        <v>8298524.2699999996</v>
      </c>
      <c r="E253" s="16">
        <v>-317678.36</v>
      </c>
      <c r="F253" s="6">
        <v>0</v>
      </c>
      <c r="G253" s="16">
        <f t="shared" si="12"/>
        <v>-317678.36</v>
      </c>
      <c r="H253" s="6">
        <f t="shared" si="13"/>
        <v>174226.83452444227</v>
      </c>
      <c r="I253" s="16">
        <f t="shared" si="14"/>
        <v>-143451.52547555772</v>
      </c>
      <c r="J253" s="16">
        <v>-87.13</v>
      </c>
      <c r="K253" s="7">
        <f t="shared" si="15"/>
        <v>8155072.7400000002</v>
      </c>
      <c r="L253" s="4"/>
    </row>
    <row r="254" spans="1:12" x14ac:dyDescent="0.2">
      <c r="A254" s="5" t="s">
        <v>284</v>
      </c>
      <c r="B254" s="3" t="s">
        <v>283</v>
      </c>
      <c r="C254" s="6" t="s">
        <v>25</v>
      </c>
      <c r="D254" s="6">
        <v>4336319.71</v>
      </c>
      <c r="E254" s="16">
        <v>-240672.3</v>
      </c>
      <c r="F254" s="6">
        <v>0</v>
      </c>
      <c r="G254" s="16">
        <f t="shared" si="12"/>
        <v>-240672.3</v>
      </c>
      <c r="H254" s="6">
        <f t="shared" si="13"/>
        <v>131993.79708053431</v>
      </c>
      <c r="I254" s="16">
        <f t="shared" si="14"/>
        <v>-108678.50291946568</v>
      </c>
      <c r="J254" s="16">
        <v>-97.93</v>
      </c>
      <c r="K254" s="7">
        <f t="shared" si="15"/>
        <v>4227641.21</v>
      </c>
      <c r="L254" s="4"/>
    </row>
    <row r="255" spans="1:12" x14ac:dyDescent="0.2">
      <c r="A255" s="5" t="s">
        <v>372</v>
      </c>
      <c r="B255" s="3" t="s">
        <v>371</v>
      </c>
      <c r="C255" s="6" t="s">
        <v>175</v>
      </c>
      <c r="D255" s="6">
        <v>3480307.28</v>
      </c>
      <c r="E255" s="16">
        <v>-109832.54</v>
      </c>
      <c r="F255" s="6">
        <v>0</v>
      </c>
      <c r="G255" s="16">
        <f t="shared" si="12"/>
        <v>-109832.54</v>
      </c>
      <c r="H255" s="6">
        <f t="shared" si="13"/>
        <v>60236.321328211292</v>
      </c>
      <c r="I255" s="16">
        <f t="shared" si="14"/>
        <v>-49596.218671788702</v>
      </c>
      <c r="J255" s="16">
        <v>-95.47</v>
      </c>
      <c r="K255" s="7">
        <f t="shared" si="15"/>
        <v>3430711.06</v>
      </c>
      <c r="L255" s="4"/>
    </row>
    <row r="256" spans="1:12" x14ac:dyDescent="0.2">
      <c r="A256" s="5" t="s">
        <v>393</v>
      </c>
      <c r="B256" s="3" t="s">
        <v>392</v>
      </c>
      <c r="C256" s="6" t="s">
        <v>117</v>
      </c>
      <c r="D256" s="6">
        <v>2308610.9300000002</v>
      </c>
      <c r="E256" s="16">
        <v>-71588.62</v>
      </c>
      <c r="F256" s="6">
        <v>0</v>
      </c>
      <c r="G256" s="16">
        <f t="shared" si="12"/>
        <v>-71588.62</v>
      </c>
      <c r="H256" s="6">
        <f t="shared" si="13"/>
        <v>39261.908335755623</v>
      </c>
      <c r="I256" s="16">
        <f t="shared" si="14"/>
        <v>-32326.711664244373</v>
      </c>
      <c r="J256" s="16">
        <v>-94.85</v>
      </c>
      <c r="K256" s="7">
        <f t="shared" si="15"/>
        <v>2276284.2200000002</v>
      </c>
      <c r="L256" s="4"/>
    </row>
    <row r="257" spans="1:12" x14ac:dyDescent="0.2">
      <c r="A257" s="5" t="s">
        <v>304</v>
      </c>
      <c r="B257" s="3" t="s">
        <v>303</v>
      </c>
      <c r="C257" s="6" t="s">
        <v>55</v>
      </c>
      <c r="D257" s="6">
        <v>5062752.13</v>
      </c>
      <c r="E257" s="16">
        <v>-371016.5</v>
      </c>
      <c r="F257" s="6">
        <v>0</v>
      </c>
      <c r="G257" s="16">
        <f t="shared" si="12"/>
        <v>-371016.5</v>
      </c>
      <c r="H257" s="6">
        <f t="shared" si="13"/>
        <v>203479.48897538293</v>
      </c>
      <c r="I257" s="16">
        <f t="shared" si="14"/>
        <v>-167537.01102461707</v>
      </c>
      <c r="J257" s="16">
        <v>-96.83</v>
      </c>
      <c r="K257" s="7">
        <f t="shared" si="15"/>
        <v>4895215.12</v>
      </c>
      <c r="L257" s="4"/>
    </row>
    <row r="258" spans="1:12" x14ac:dyDescent="0.2">
      <c r="A258" s="5" t="s">
        <v>274</v>
      </c>
      <c r="B258" s="3" t="s">
        <v>273</v>
      </c>
      <c r="C258" s="6" t="s">
        <v>25</v>
      </c>
      <c r="D258" s="6">
        <v>7878305.2999999998</v>
      </c>
      <c r="E258" s="16">
        <v>-447766.38</v>
      </c>
      <c r="F258" s="6">
        <v>0</v>
      </c>
      <c r="G258" s="16">
        <f t="shared" si="12"/>
        <v>-447766.38</v>
      </c>
      <c r="H258" s="6">
        <f t="shared" si="13"/>
        <v>245572.02761267257</v>
      </c>
      <c r="I258" s="16">
        <f t="shared" si="14"/>
        <v>-202194.35238732744</v>
      </c>
      <c r="J258" s="16">
        <v>-98.18</v>
      </c>
      <c r="K258" s="7">
        <f t="shared" si="15"/>
        <v>7676110.9500000002</v>
      </c>
      <c r="L258" s="4"/>
    </row>
    <row r="259" spans="1:12" x14ac:dyDescent="0.2">
      <c r="A259" s="5" t="s">
        <v>442</v>
      </c>
      <c r="B259" s="3" t="s">
        <v>441</v>
      </c>
      <c r="C259" s="6" t="s">
        <v>97</v>
      </c>
      <c r="D259" s="6">
        <v>4636076.2300000004</v>
      </c>
      <c r="E259" s="16">
        <v>-150636.97</v>
      </c>
      <c r="F259" s="6">
        <v>0</v>
      </c>
      <c r="G259" s="16">
        <f t="shared" si="12"/>
        <v>-150636.97</v>
      </c>
      <c r="H259" s="6">
        <f t="shared" si="13"/>
        <v>82615.014902032912</v>
      </c>
      <c r="I259" s="16">
        <f t="shared" si="14"/>
        <v>-68021.955097967089</v>
      </c>
      <c r="J259" s="16">
        <v>-93.48</v>
      </c>
      <c r="K259" s="7">
        <f t="shared" si="15"/>
        <v>4568054.2699999996</v>
      </c>
      <c r="L259" s="4"/>
    </row>
    <row r="260" spans="1:12" x14ac:dyDescent="0.2">
      <c r="A260" s="5" t="s">
        <v>227</v>
      </c>
      <c r="B260" s="3" t="s">
        <v>226</v>
      </c>
      <c r="C260" s="6" t="s">
        <v>117</v>
      </c>
      <c r="D260" s="6">
        <v>2963390.07</v>
      </c>
      <c r="E260" s="16">
        <v>-129805.03</v>
      </c>
      <c r="F260" s="6">
        <v>0</v>
      </c>
      <c r="G260" s="16">
        <f t="shared" ref="G260:G323" si="16">E260+F260</f>
        <v>-129805.03</v>
      </c>
      <c r="H260" s="6">
        <f t="shared" ref="H260:H323" si="17">(G260/$G$613)*152000000</f>
        <v>71189.990663041273</v>
      </c>
      <c r="I260" s="16">
        <f t="shared" ref="I260:I323" si="18">G260+H260</f>
        <v>-58615.039336958725</v>
      </c>
      <c r="J260" s="16">
        <v>-100.59</v>
      </c>
      <c r="K260" s="7">
        <f t="shared" ref="K260:K323" si="19">ROUND(D260+I260,2)</f>
        <v>2904775.03</v>
      </c>
      <c r="L260" s="4"/>
    </row>
    <row r="261" spans="1:12" x14ac:dyDescent="0.2">
      <c r="A261" s="5" t="s">
        <v>1156</v>
      </c>
      <c r="B261" s="3" t="s">
        <v>1155</v>
      </c>
      <c r="C261" s="6" t="s">
        <v>34</v>
      </c>
      <c r="D261" s="6">
        <v>11813.63</v>
      </c>
      <c r="E261" s="16">
        <v>-1785.64</v>
      </c>
      <c r="F261" s="6">
        <v>1076.82</v>
      </c>
      <c r="G261" s="16">
        <f t="shared" si="16"/>
        <v>-708.82000000000016</v>
      </c>
      <c r="H261" s="6">
        <f t="shared" si="17"/>
        <v>388.74371187138837</v>
      </c>
      <c r="I261" s="16">
        <f t="shared" si="18"/>
        <v>-320.07628812861179</v>
      </c>
      <c r="J261" s="16">
        <v>-53.35</v>
      </c>
      <c r="K261" s="7">
        <f t="shared" si="19"/>
        <v>11493.55</v>
      </c>
      <c r="L261" s="4"/>
    </row>
    <row r="262" spans="1:12" x14ac:dyDescent="0.2">
      <c r="A262" s="5" t="s">
        <v>1119</v>
      </c>
      <c r="B262" s="3" t="s">
        <v>1118</v>
      </c>
      <c r="C262" s="6" t="s">
        <v>11</v>
      </c>
      <c r="D262" s="6">
        <v>3691407.79</v>
      </c>
      <c r="E262" s="16">
        <v>-791417.64</v>
      </c>
      <c r="F262" s="6">
        <v>460193.75</v>
      </c>
      <c r="G262" s="16">
        <f t="shared" si="16"/>
        <v>-331223.89</v>
      </c>
      <c r="H262" s="6">
        <f t="shared" si="17"/>
        <v>181655.71577986007</v>
      </c>
      <c r="I262" s="16">
        <f t="shared" si="18"/>
        <v>-149568.17422013995</v>
      </c>
      <c r="J262" s="16">
        <v>-57.51</v>
      </c>
      <c r="K262" s="7">
        <f t="shared" si="19"/>
        <v>3541839.62</v>
      </c>
      <c r="L262" s="4"/>
    </row>
    <row r="263" spans="1:12" x14ac:dyDescent="0.2">
      <c r="A263" s="5" t="s">
        <v>601</v>
      </c>
      <c r="B263" s="3" t="s">
        <v>600</v>
      </c>
      <c r="C263" s="6" t="s">
        <v>181</v>
      </c>
      <c r="D263" s="6">
        <v>13089626.779999999</v>
      </c>
      <c r="E263" s="16">
        <v>-561988.41</v>
      </c>
      <c r="F263" s="6">
        <v>0</v>
      </c>
      <c r="G263" s="16">
        <f t="shared" si="16"/>
        <v>-561988.41</v>
      </c>
      <c r="H263" s="6">
        <f t="shared" si="17"/>
        <v>308215.71136832994</v>
      </c>
      <c r="I263" s="16">
        <f t="shared" si="18"/>
        <v>-253772.69863167009</v>
      </c>
      <c r="J263" s="16">
        <v>-88.41</v>
      </c>
      <c r="K263" s="7">
        <f t="shared" si="19"/>
        <v>12835854.08</v>
      </c>
      <c r="L263" s="4"/>
    </row>
    <row r="264" spans="1:12" x14ac:dyDescent="0.2">
      <c r="A264" s="5" t="s">
        <v>843</v>
      </c>
      <c r="B264" s="3" t="s">
        <v>842</v>
      </c>
      <c r="C264" s="6" t="s">
        <v>122</v>
      </c>
      <c r="D264" s="6">
        <v>11271949.84</v>
      </c>
      <c r="E264" s="16">
        <v>-309898.31</v>
      </c>
      <c r="F264" s="6">
        <v>0</v>
      </c>
      <c r="G264" s="16">
        <f t="shared" si="16"/>
        <v>-309898.31</v>
      </c>
      <c r="H264" s="6">
        <f t="shared" si="17"/>
        <v>169959.96068405261</v>
      </c>
      <c r="I264" s="16">
        <f t="shared" si="18"/>
        <v>-139938.34931594739</v>
      </c>
      <c r="J264" s="16">
        <v>-79.12</v>
      </c>
      <c r="K264" s="7">
        <f t="shared" si="19"/>
        <v>11132011.49</v>
      </c>
      <c r="L264" s="4"/>
    </row>
    <row r="265" spans="1:12" x14ac:dyDescent="0.2">
      <c r="A265" s="5" t="s">
        <v>801</v>
      </c>
      <c r="B265" s="3" t="s">
        <v>800</v>
      </c>
      <c r="C265" s="6" t="s">
        <v>175</v>
      </c>
      <c r="D265" s="6">
        <v>16586450.609999999</v>
      </c>
      <c r="E265" s="16">
        <v>-1340514.9099999999</v>
      </c>
      <c r="F265" s="6">
        <v>0</v>
      </c>
      <c r="G265" s="16">
        <f t="shared" si="16"/>
        <v>-1340514.9099999999</v>
      </c>
      <c r="H265" s="6">
        <f t="shared" si="17"/>
        <v>735189.10574241704</v>
      </c>
      <c r="I265" s="16">
        <f t="shared" si="18"/>
        <v>-605325.80425758287</v>
      </c>
      <c r="J265" s="16">
        <v>-81.569999999999993</v>
      </c>
      <c r="K265" s="7">
        <f t="shared" si="19"/>
        <v>15981124.810000001</v>
      </c>
      <c r="L265" s="4"/>
    </row>
    <row r="266" spans="1:12" x14ac:dyDescent="0.2">
      <c r="A266" s="5" t="s">
        <v>260</v>
      </c>
      <c r="B266" s="3" t="s">
        <v>259</v>
      </c>
      <c r="C266" s="6" t="s">
        <v>14</v>
      </c>
      <c r="D266" s="6">
        <v>6140905.1299999999</v>
      </c>
      <c r="E266" s="16">
        <v>-313618.96000000002</v>
      </c>
      <c r="F266" s="6">
        <v>0</v>
      </c>
      <c r="G266" s="16">
        <f t="shared" si="16"/>
        <v>-313618.96000000002</v>
      </c>
      <c r="H266" s="6">
        <f t="shared" si="17"/>
        <v>172000.50594459023</v>
      </c>
      <c r="I266" s="16">
        <f t="shared" si="18"/>
        <v>-141618.45405540979</v>
      </c>
      <c r="J266" s="16">
        <v>-99.48</v>
      </c>
      <c r="K266" s="7">
        <f t="shared" si="19"/>
        <v>5999286.6799999997</v>
      </c>
      <c r="L266" s="4"/>
    </row>
    <row r="267" spans="1:12" x14ac:dyDescent="0.2">
      <c r="A267" s="5" t="s">
        <v>879</v>
      </c>
      <c r="B267" s="3" t="s">
        <v>878</v>
      </c>
      <c r="C267" s="6" t="s">
        <v>168</v>
      </c>
      <c r="D267" s="6">
        <v>9461051.75</v>
      </c>
      <c r="E267" s="16">
        <v>-875586.74</v>
      </c>
      <c r="F267" s="6">
        <v>109714.2</v>
      </c>
      <c r="G267" s="16">
        <f t="shared" si="16"/>
        <v>-765872.54</v>
      </c>
      <c r="H267" s="6">
        <f t="shared" si="17"/>
        <v>420033.4838463479</v>
      </c>
      <c r="I267" s="16">
        <f t="shared" si="18"/>
        <v>-345839.05615365214</v>
      </c>
      <c r="J267" s="16">
        <v>-77.010000000000005</v>
      </c>
      <c r="K267" s="7">
        <f t="shared" si="19"/>
        <v>9115212.6899999995</v>
      </c>
      <c r="L267" s="4"/>
    </row>
    <row r="268" spans="1:12" x14ac:dyDescent="0.2">
      <c r="A268" s="5" t="s">
        <v>1187</v>
      </c>
      <c r="B268" s="3" t="s">
        <v>1186</v>
      </c>
      <c r="C268" s="6" t="s">
        <v>251</v>
      </c>
      <c r="D268" s="6">
        <v>1009455.59</v>
      </c>
      <c r="E268" s="16">
        <v>-362387.3</v>
      </c>
      <c r="F268" s="6">
        <v>235732.41</v>
      </c>
      <c r="G268" s="16">
        <f t="shared" si="16"/>
        <v>-126654.88999999998</v>
      </c>
      <c r="H268" s="6">
        <f t="shared" si="17"/>
        <v>69462.334676310449</v>
      </c>
      <c r="I268" s="16">
        <f t="shared" si="18"/>
        <v>-57192.555323689536</v>
      </c>
      <c r="J268" s="16">
        <v>-48.03</v>
      </c>
      <c r="K268" s="7">
        <f t="shared" si="19"/>
        <v>952263.03</v>
      </c>
      <c r="L268" s="4"/>
    </row>
    <row r="269" spans="1:12" x14ac:dyDescent="0.2">
      <c r="A269" s="5" t="s">
        <v>1026</v>
      </c>
      <c r="B269" s="3" t="s">
        <v>1025</v>
      </c>
      <c r="C269" s="6" t="s">
        <v>97</v>
      </c>
      <c r="D269" s="6">
        <v>7750889.4299999997</v>
      </c>
      <c r="E269" s="16">
        <v>-150742.24</v>
      </c>
      <c r="F269" s="6">
        <v>0</v>
      </c>
      <c r="G269" s="16">
        <f t="shared" si="16"/>
        <v>-150742.24</v>
      </c>
      <c r="H269" s="6">
        <f t="shared" si="17"/>
        <v>82672.748953764923</v>
      </c>
      <c r="I269" s="16">
        <f t="shared" si="18"/>
        <v>-68069.491046235067</v>
      </c>
      <c r="J269" s="16">
        <v>-67.31</v>
      </c>
      <c r="K269" s="7">
        <f t="shared" si="19"/>
        <v>7682819.9400000004</v>
      </c>
      <c r="L269" s="4"/>
    </row>
    <row r="270" spans="1:12" x14ac:dyDescent="0.2">
      <c r="A270" s="5" t="s">
        <v>826</v>
      </c>
      <c r="B270" s="3" t="s">
        <v>700</v>
      </c>
      <c r="C270" s="6" t="s">
        <v>380</v>
      </c>
      <c r="D270" s="6">
        <v>16890811.34</v>
      </c>
      <c r="E270" s="16">
        <v>-622881.27</v>
      </c>
      <c r="F270" s="6">
        <v>0</v>
      </c>
      <c r="G270" s="16">
        <f t="shared" si="16"/>
        <v>-622881.27</v>
      </c>
      <c r="H270" s="6">
        <f t="shared" si="17"/>
        <v>341611.66016049834</v>
      </c>
      <c r="I270" s="16">
        <f t="shared" si="18"/>
        <v>-281269.60983950167</v>
      </c>
      <c r="J270" s="16">
        <v>-80.400000000000006</v>
      </c>
      <c r="K270" s="7">
        <f t="shared" si="19"/>
        <v>16609541.73</v>
      </c>
      <c r="L270" s="4"/>
    </row>
    <row r="271" spans="1:12" x14ac:dyDescent="0.2">
      <c r="A271" s="5" t="s">
        <v>701</v>
      </c>
      <c r="B271" s="3" t="s">
        <v>700</v>
      </c>
      <c r="C271" s="6" t="s">
        <v>74</v>
      </c>
      <c r="D271" s="6">
        <v>5812131.7300000004</v>
      </c>
      <c r="E271" s="16">
        <v>-296816.13</v>
      </c>
      <c r="F271" s="6">
        <v>0</v>
      </c>
      <c r="G271" s="16">
        <f t="shared" si="16"/>
        <v>-296816.13</v>
      </c>
      <c r="H271" s="6">
        <f t="shared" si="17"/>
        <v>162785.19810318633</v>
      </c>
      <c r="I271" s="16">
        <f t="shared" si="18"/>
        <v>-134030.93189681368</v>
      </c>
      <c r="J271" s="16">
        <v>-85.94</v>
      </c>
      <c r="K271" s="7">
        <f t="shared" si="19"/>
        <v>5678100.7999999998</v>
      </c>
      <c r="L271" s="4"/>
    </row>
    <row r="272" spans="1:12" x14ac:dyDescent="0.2">
      <c r="A272" s="5" t="s">
        <v>458</v>
      </c>
      <c r="B272" s="3" t="s">
        <v>457</v>
      </c>
      <c r="C272" s="6" t="s">
        <v>97</v>
      </c>
      <c r="D272" s="6">
        <v>6442793.5499999998</v>
      </c>
      <c r="E272" s="16">
        <v>-344241.25</v>
      </c>
      <c r="F272" s="6">
        <v>0</v>
      </c>
      <c r="G272" s="16">
        <f t="shared" si="16"/>
        <v>-344241.25</v>
      </c>
      <c r="H272" s="6">
        <f t="shared" si="17"/>
        <v>188794.92861974344</v>
      </c>
      <c r="I272" s="16">
        <f t="shared" si="18"/>
        <v>-155446.32138025656</v>
      </c>
      <c r="J272" s="16">
        <v>-92.39</v>
      </c>
      <c r="K272" s="7">
        <f t="shared" si="19"/>
        <v>6287347.2300000004</v>
      </c>
      <c r="L272" s="4"/>
    </row>
    <row r="273" spans="1:12" x14ac:dyDescent="0.2">
      <c r="A273" s="5" t="s">
        <v>214</v>
      </c>
      <c r="B273" s="3" t="s">
        <v>213</v>
      </c>
      <c r="C273" s="6" t="s">
        <v>60</v>
      </c>
      <c r="D273" s="6">
        <v>17477847.539999999</v>
      </c>
      <c r="E273" s="16">
        <v>-1104449.19</v>
      </c>
      <c r="F273" s="6">
        <v>0</v>
      </c>
      <c r="G273" s="16">
        <f t="shared" si="16"/>
        <v>-1104449.19</v>
      </c>
      <c r="H273" s="6">
        <f t="shared" si="17"/>
        <v>605721.73146066442</v>
      </c>
      <c r="I273" s="16">
        <f t="shared" si="18"/>
        <v>-498727.45853933552</v>
      </c>
      <c r="J273" s="16">
        <v>-101.05</v>
      </c>
      <c r="K273" s="7">
        <f t="shared" si="19"/>
        <v>16979120.079999998</v>
      </c>
      <c r="L273" s="4"/>
    </row>
    <row r="274" spans="1:12" x14ac:dyDescent="0.2">
      <c r="A274" s="5" t="s">
        <v>101</v>
      </c>
      <c r="B274" s="3" t="s">
        <v>100</v>
      </c>
      <c r="C274" s="6" t="s">
        <v>55</v>
      </c>
      <c r="D274" s="6">
        <v>5187993.25</v>
      </c>
      <c r="E274" s="16">
        <v>-447620.86</v>
      </c>
      <c r="F274" s="6">
        <v>0</v>
      </c>
      <c r="G274" s="16">
        <f t="shared" si="16"/>
        <v>-447620.86</v>
      </c>
      <c r="H274" s="6">
        <f t="shared" si="17"/>
        <v>245492.21893775999</v>
      </c>
      <c r="I274" s="16">
        <f t="shared" si="18"/>
        <v>-202128.64106224</v>
      </c>
      <c r="J274" s="16">
        <v>-109.26</v>
      </c>
      <c r="K274" s="7">
        <f t="shared" si="19"/>
        <v>4985864.6100000003</v>
      </c>
      <c r="L274" s="4"/>
    </row>
    <row r="275" spans="1:12" x14ac:dyDescent="0.2">
      <c r="A275" s="5" t="s">
        <v>308</v>
      </c>
      <c r="B275" s="3" t="s">
        <v>307</v>
      </c>
      <c r="C275" s="6" t="s">
        <v>46</v>
      </c>
      <c r="D275" s="6">
        <v>48368149.189999998</v>
      </c>
      <c r="E275" s="16">
        <v>-3428892.59</v>
      </c>
      <c r="F275" s="6">
        <v>0</v>
      </c>
      <c r="G275" s="16">
        <f t="shared" si="16"/>
        <v>-3428892.59</v>
      </c>
      <c r="H275" s="6">
        <f t="shared" si="17"/>
        <v>1880534.455919554</v>
      </c>
      <c r="I275" s="16">
        <f t="shared" si="18"/>
        <v>-1548358.1340804459</v>
      </c>
      <c r="J275" s="16">
        <v>-96.65</v>
      </c>
      <c r="K275" s="7">
        <f t="shared" si="19"/>
        <v>46819791.060000002</v>
      </c>
      <c r="L275" s="4"/>
    </row>
    <row r="276" spans="1:12" x14ac:dyDescent="0.2">
      <c r="A276" s="5" t="s">
        <v>395</v>
      </c>
      <c r="B276" s="3" t="s">
        <v>307</v>
      </c>
      <c r="C276" s="6" t="s">
        <v>394</v>
      </c>
      <c r="D276" s="6">
        <v>5661228.2999999998</v>
      </c>
      <c r="E276" s="16">
        <v>-216136.69</v>
      </c>
      <c r="F276" s="6">
        <v>0</v>
      </c>
      <c r="G276" s="16">
        <f t="shared" si="16"/>
        <v>-216136.69</v>
      </c>
      <c r="H276" s="6">
        <f t="shared" si="17"/>
        <v>118537.54005557908</v>
      </c>
      <c r="I276" s="16">
        <f t="shared" si="18"/>
        <v>-97599.149944420918</v>
      </c>
      <c r="J276" s="16">
        <v>-94.84</v>
      </c>
      <c r="K276" s="7">
        <f t="shared" si="19"/>
        <v>5563629.1500000004</v>
      </c>
      <c r="L276" s="4"/>
    </row>
    <row r="277" spans="1:12" x14ac:dyDescent="0.2">
      <c r="A277" s="5" t="s">
        <v>799</v>
      </c>
      <c r="B277" s="3" t="s">
        <v>798</v>
      </c>
      <c r="C277" s="6" t="s">
        <v>17</v>
      </c>
      <c r="D277" s="6">
        <v>28680033.48</v>
      </c>
      <c r="E277" s="16">
        <v>-1204205.69</v>
      </c>
      <c r="F277" s="6">
        <v>0</v>
      </c>
      <c r="G277" s="16">
        <f t="shared" si="16"/>
        <v>-1204205.69</v>
      </c>
      <c r="H277" s="6">
        <f t="shared" si="17"/>
        <v>660431.97114534897</v>
      </c>
      <c r="I277" s="16">
        <f t="shared" si="18"/>
        <v>-543773.71885465097</v>
      </c>
      <c r="J277" s="16">
        <v>-81.59</v>
      </c>
      <c r="K277" s="7">
        <f t="shared" si="19"/>
        <v>28136259.760000002</v>
      </c>
      <c r="L277" s="4"/>
    </row>
    <row r="278" spans="1:12" x14ac:dyDescent="0.2">
      <c r="A278" s="5" t="s">
        <v>450</v>
      </c>
      <c r="B278" s="3" t="s">
        <v>449</v>
      </c>
      <c r="C278" s="6" t="s">
        <v>168</v>
      </c>
      <c r="D278" s="6">
        <v>20948813.199999999</v>
      </c>
      <c r="E278" s="16">
        <v>-1123094.4099999999</v>
      </c>
      <c r="F278" s="6">
        <v>0</v>
      </c>
      <c r="G278" s="16">
        <f t="shared" si="16"/>
        <v>-1123094.4099999999</v>
      </c>
      <c r="H278" s="6">
        <f t="shared" si="17"/>
        <v>615947.475699623</v>
      </c>
      <c r="I278" s="16">
        <f t="shared" si="18"/>
        <v>-507146.93430037692</v>
      </c>
      <c r="J278" s="16">
        <v>-93.04</v>
      </c>
      <c r="K278" s="7">
        <f t="shared" si="19"/>
        <v>20441666.27</v>
      </c>
      <c r="L278" s="4"/>
    </row>
    <row r="279" spans="1:12" x14ac:dyDescent="0.2">
      <c r="A279" s="5" t="s">
        <v>1016</v>
      </c>
      <c r="B279" s="3" t="s">
        <v>1015</v>
      </c>
      <c r="C279" s="6" t="s">
        <v>240</v>
      </c>
      <c r="D279" s="6">
        <v>5892926.4800000004</v>
      </c>
      <c r="E279" s="16">
        <v>-104684.13</v>
      </c>
      <c r="F279" s="6">
        <v>0</v>
      </c>
      <c r="G279" s="16">
        <f t="shared" si="16"/>
        <v>-104684.13</v>
      </c>
      <c r="H279" s="6">
        <f t="shared" si="17"/>
        <v>57412.738452959791</v>
      </c>
      <c r="I279" s="16">
        <f t="shared" si="18"/>
        <v>-47271.391547040213</v>
      </c>
      <c r="J279" s="16">
        <v>-68.3</v>
      </c>
      <c r="K279" s="7">
        <f t="shared" si="19"/>
        <v>5845655.0899999999</v>
      </c>
      <c r="L279" s="4"/>
    </row>
    <row r="280" spans="1:12" x14ac:dyDescent="0.2">
      <c r="A280" s="5" t="s">
        <v>572</v>
      </c>
      <c r="B280" s="3" t="s">
        <v>571</v>
      </c>
      <c r="C280" s="6" t="s">
        <v>117</v>
      </c>
      <c r="D280" s="6">
        <v>4440055.32</v>
      </c>
      <c r="E280" s="16">
        <v>-129639.79</v>
      </c>
      <c r="F280" s="6">
        <v>0</v>
      </c>
      <c r="G280" s="16">
        <f t="shared" si="16"/>
        <v>-129639.79</v>
      </c>
      <c r="H280" s="6">
        <f t="shared" si="17"/>
        <v>71099.366793864843</v>
      </c>
      <c r="I280" s="16">
        <f t="shared" si="18"/>
        <v>-58540.42320613515</v>
      </c>
      <c r="J280" s="16">
        <v>-89</v>
      </c>
      <c r="K280" s="7">
        <f t="shared" si="19"/>
        <v>4381514.9000000004</v>
      </c>
      <c r="L280" s="4"/>
    </row>
    <row r="281" spans="1:12" x14ac:dyDescent="0.2">
      <c r="A281" s="5" t="s">
        <v>719</v>
      </c>
      <c r="B281" s="3" t="s">
        <v>718</v>
      </c>
      <c r="C281" s="6" t="s">
        <v>368</v>
      </c>
      <c r="D281" s="6">
        <v>10335659.52</v>
      </c>
      <c r="E281" s="16">
        <v>-477811.04</v>
      </c>
      <c r="F281" s="6">
        <v>0</v>
      </c>
      <c r="G281" s="16">
        <f t="shared" si="16"/>
        <v>-477811.04</v>
      </c>
      <c r="H281" s="6">
        <f t="shared" si="17"/>
        <v>262049.65613657681</v>
      </c>
      <c r="I281" s="16">
        <f t="shared" si="18"/>
        <v>-215761.38386342317</v>
      </c>
      <c r="J281" s="16">
        <v>-85.24</v>
      </c>
      <c r="K281" s="7">
        <f t="shared" si="19"/>
        <v>10119898.140000001</v>
      </c>
      <c r="L281" s="4"/>
    </row>
    <row r="282" spans="1:12" x14ac:dyDescent="0.2">
      <c r="A282" s="5" t="s">
        <v>341</v>
      </c>
      <c r="B282" s="3" t="s">
        <v>340</v>
      </c>
      <c r="C282" s="6" t="s">
        <v>43</v>
      </c>
      <c r="D282" s="6">
        <v>5071174.04</v>
      </c>
      <c r="E282" s="16">
        <v>-271122.59999999998</v>
      </c>
      <c r="F282" s="6">
        <v>0</v>
      </c>
      <c r="G282" s="16">
        <f t="shared" si="16"/>
        <v>-271122.59999999998</v>
      </c>
      <c r="H282" s="6">
        <f t="shared" si="17"/>
        <v>148693.89393107084</v>
      </c>
      <c r="I282" s="16">
        <f t="shared" si="18"/>
        <v>-122428.70606892914</v>
      </c>
      <c r="J282" s="16">
        <v>-96.14</v>
      </c>
      <c r="K282" s="7">
        <f t="shared" si="19"/>
        <v>4948745.33</v>
      </c>
      <c r="L282" s="4"/>
    </row>
    <row r="283" spans="1:12" x14ac:dyDescent="0.2">
      <c r="A283" s="5" t="s">
        <v>625</v>
      </c>
      <c r="B283" s="3" t="s">
        <v>624</v>
      </c>
      <c r="C283" s="6" t="s">
        <v>104</v>
      </c>
      <c r="D283" s="6">
        <v>5831137.6900000004</v>
      </c>
      <c r="E283" s="16">
        <v>-182731.31</v>
      </c>
      <c r="F283" s="6">
        <v>0</v>
      </c>
      <c r="G283" s="16">
        <f t="shared" si="16"/>
        <v>-182731.31</v>
      </c>
      <c r="H283" s="6">
        <f t="shared" si="17"/>
        <v>100216.76550396621</v>
      </c>
      <c r="I283" s="16">
        <f t="shared" si="18"/>
        <v>-82514.544496033792</v>
      </c>
      <c r="J283" s="16">
        <v>-87.82</v>
      </c>
      <c r="K283" s="7">
        <f t="shared" si="19"/>
        <v>5748623.1500000004</v>
      </c>
      <c r="L283" s="4"/>
    </row>
    <row r="284" spans="1:12" x14ac:dyDescent="0.2">
      <c r="A284" s="5" t="s">
        <v>318</v>
      </c>
      <c r="B284" s="3" t="s">
        <v>317</v>
      </c>
      <c r="C284" s="6" t="s">
        <v>97</v>
      </c>
      <c r="D284" s="6">
        <v>5079258.1100000003</v>
      </c>
      <c r="E284" s="16">
        <v>-289299.87</v>
      </c>
      <c r="F284" s="6">
        <v>0</v>
      </c>
      <c r="G284" s="16">
        <f t="shared" si="16"/>
        <v>-289299.87</v>
      </c>
      <c r="H284" s="6">
        <f t="shared" si="17"/>
        <v>158662.9966814002</v>
      </c>
      <c r="I284" s="16">
        <f t="shared" si="18"/>
        <v>-130636.8733185998</v>
      </c>
      <c r="J284" s="16">
        <v>-96.43</v>
      </c>
      <c r="K284" s="7">
        <f t="shared" si="19"/>
        <v>4948621.24</v>
      </c>
      <c r="L284" s="4"/>
    </row>
    <row r="285" spans="1:12" x14ac:dyDescent="0.2">
      <c r="A285" s="5" t="s">
        <v>613</v>
      </c>
      <c r="B285" s="3" t="s">
        <v>612</v>
      </c>
      <c r="C285" s="6" t="s">
        <v>17</v>
      </c>
      <c r="D285" s="6">
        <v>6315701.6799999997</v>
      </c>
      <c r="E285" s="16">
        <v>-230791.08</v>
      </c>
      <c r="F285" s="6">
        <v>0</v>
      </c>
      <c r="G285" s="16">
        <f t="shared" si="16"/>
        <v>-230791.08</v>
      </c>
      <c r="H285" s="6">
        <f t="shared" si="17"/>
        <v>126574.56209757981</v>
      </c>
      <c r="I285" s="16">
        <f t="shared" si="18"/>
        <v>-104216.51790242018</v>
      </c>
      <c r="J285" s="16">
        <v>-88.07</v>
      </c>
      <c r="K285" s="7">
        <f t="shared" si="19"/>
        <v>6211485.1600000001</v>
      </c>
      <c r="L285" s="4"/>
    </row>
    <row r="286" spans="1:12" x14ac:dyDescent="0.2">
      <c r="A286" s="5" t="s">
        <v>1221</v>
      </c>
      <c r="B286" s="3" t="s">
        <v>1220</v>
      </c>
      <c r="C286" s="6" t="s">
        <v>55</v>
      </c>
      <c r="D286" s="6">
        <v>12629056.470000001</v>
      </c>
      <c r="E286" s="16">
        <v>-435591.99</v>
      </c>
      <c r="F286" s="6">
        <v>0</v>
      </c>
      <c r="G286" s="16">
        <f t="shared" si="16"/>
        <v>-435591.99</v>
      </c>
      <c r="H286" s="6">
        <f t="shared" si="17"/>
        <v>238895.13142129828</v>
      </c>
      <c r="I286" s="16">
        <f t="shared" si="18"/>
        <v>-196696.85857870171</v>
      </c>
      <c r="J286" s="16">
        <v>-43.11</v>
      </c>
      <c r="K286" s="7">
        <f t="shared" si="19"/>
        <v>12432359.609999999</v>
      </c>
      <c r="L286" s="4"/>
    </row>
    <row r="287" spans="1:12" x14ac:dyDescent="0.2">
      <c r="A287" s="5" t="s">
        <v>845</v>
      </c>
      <c r="B287" s="3" t="s">
        <v>844</v>
      </c>
      <c r="C287" s="6" t="s">
        <v>55</v>
      </c>
      <c r="D287" s="6">
        <v>10561479.630000001</v>
      </c>
      <c r="E287" s="16">
        <v>-328355.90000000002</v>
      </c>
      <c r="F287" s="6">
        <v>0</v>
      </c>
      <c r="G287" s="16">
        <f t="shared" si="16"/>
        <v>-328355.90000000002</v>
      </c>
      <c r="H287" s="6">
        <f t="shared" si="17"/>
        <v>180082.80153053018</v>
      </c>
      <c r="I287" s="16">
        <f t="shared" si="18"/>
        <v>-148273.09846946984</v>
      </c>
      <c r="J287" s="16">
        <v>-78.89</v>
      </c>
      <c r="K287" s="7">
        <f t="shared" si="19"/>
        <v>10413206.529999999</v>
      </c>
      <c r="L287" s="4"/>
    </row>
    <row r="288" spans="1:12" x14ac:dyDescent="0.2">
      <c r="A288" s="5" t="s">
        <v>1237</v>
      </c>
      <c r="B288" s="3" t="s">
        <v>1236</v>
      </c>
      <c r="C288" s="6" t="s">
        <v>133</v>
      </c>
      <c r="D288" s="6">
        <v>45124572.280000001</v>
      </c>
      <c r="E288" s="16">
        <v>-432239.56</v>
      </c>
      <c r="F288" s="6">
        <v>0</v>
      </c>
      <c r="G288" s="16">
        <f t="shared" si="16"/>
        <v>-432239.56</v>
      </c>
      <c r="H288" s="6">
        <f t="shared" si="17"/>
        <v>237056.53194330813</v>
      </c>
      <c r="I288" s="16">
        <f t="shared" si="18"/>
        <v>-195183.02805669187</v>
      </c>
      <c r="J288" s="16">
        <v>-40.1</v>
      </c>
      <c r="K288" s="7">
        <f t="shared" si="19"/>
        <v>44929389.25</v>
      </c>
      <c r="L288" s="4"/>
    </row>
    <row r="289" spans="1:12" x14ac:dyDescent="0.2">
      <c r="A289" s="5" t="s">
        <v>88</v>
      </c>
      <c r="B289" s="3" t="s">
        <v>87</v>
      </c>
      <c r="C289" s="6" t="s">
        <v>86</v>
      </c>
      <c r="D289" s="6">
        <v>4017346.37</v>
      </c>
      <c r="E289" s="16">
        <v>-185982.03</v>
      </c>
      <c r="F289" s="6">
        <v>0</v>
      </c>
      <c r="G289" s="16">
        <f t="shared" si="16"/>
        <v>-185982.03</v>
      </c>
      <c r="H289" s="6">
        <f t="shared" si="17"/>
        <v>101999.58336894542</v>
      </c>
      <c r="I289" s="16">
        <f t="shared" si="18"/>
        <v>-83982.446631054583</v>
      </c>
      <c r="J289" s="16">
        <v>-110.06</v>
      </c>
      <c r="K289" s="7">
        <f t="shared" si="19"/>
        <v>3933363.92</v>
      </c>
      <c r="L289" s="4"/>
    </row>
    <row r="290" spans="1:12" x14ac:dyDescent="0.2">
      <c r="A290" s="5" t="s">
        <v>970</v>
      </c>
      <c r="B290" s="3" t="s">
        <v>969</v>
      </c>
      <c r="C290" s="6" t="s">
        <v>240</v>
      </c>
      <c r="D290" s="6">
        <v>5988441.0999999996</v>
      </c>
      <c r="E290" s="16">
        <v>-124388.74</v>
      </c>
      <c r="F290" s="6">
        <v>0</v>
      </c>
      <c r="G290" s="16">
        <f t="shared" si="16"/>
        <v>-124388.74</v>
      </c>
      <c r="H290" s="6">
        <f t="shared" si="17"/>
        <v>68219.492258408383</v>
      </c>
      <c r="I290" s="16">
        <f t="shared" si="18"/>
        <v>-56169.247741591622</v>
      </c>
      <c r="J290" s="16">
        <v>-70.94</v>
      </c>
      <c r="K290" s="7">
        <f t="shared" si="19"/>
        <v>5932271.8499999996</v>
      </c>
      <c r="L290" s="4"/>
    </row>
    <row r="291" spans="1:12" x14ac:dyDescent="0.2">
      <c r="A291" s="5" t="s">
        <v>418</v>
      </c>
      <c r="B291" s="3" t="s">
        <v>417</v>
      </c>
      <c r="C291" s="6" t="s">
        <v>168</v>
      </c>
      <c r="D291" s="6">
        <v>13300063.130000001</v>
      </c>
      <c r="E291" s="16">
        <v>-1121750.44</v>
      </c>
      <c r="F291" s="6">
        <v>111100.81</v>
      </c>
      <c r="G291" s="16">
        <f t="shared" si="16"/>
        <v>-1010649.6299999999</v>
      </c>
      <c r="H291" s="6">
        <f t="shared" si="17"/>
        <v>554278.50310042768</v>
      </c>
      <c r="I291" s="16">
        <f t="shared" si="18"/>
        <v>-456371.12689957221</v>
      </c>
      <c r="J291" s="16">
        <v>-94.37</v>
      </c>
      <c r="K291" s="7">
        <f t="shared" si="19"/>
        <v>12843692</v>
      </c>
      <c r="L291" s="4"/>
    </row>
    <row r="292" spans="1:12" x14ac:dyDescent="0.2">
      <c r="A292" s="5" t="s">
        <v>1211</v>
      </c>
      <c r="B292" s="3" t="s">
        <v>1210</v>
      </c>
      <c r="C292" s="6" t="s">
        <v>91</v>
      </c>
      <c r="D292" s="6">
        <v>4162188.02</v>
      </c>
      <c r="E292" s="16">
        <v>-60053.72</v>
      </c>
      <c r="F292" s="6">
        <v>0</v>
      </c>
      <c r="G292" s="16">
        <f t="shared" si="16"/>
        <v>-60053.72</v>
      </c>
      <c r="H292" s="6">
        <f t="shared" si="17"/>
        <v>32935.732660597932</v>
      </c>
      <c r="I292" s="16">
        <f t="shared" si="18"/>
        <v>-27117.987339402069</v>
      </c>
      <c r="J292" s="16">
        <v>-43.97</v>
      </c>
      <c r="K292" s="7">
        <f t="shared" si="19"/>
        <v>4135070.03</v>
      </c>
      <c r="L292" s="4"/>
    </row>
    <row r="293" spans="1:12" x14ac:dyDescent="0.2">
      <c r="A293" s="5" t="s">
        <v>255</v>
      </c>
      <c r="B293" s="3" t="s">
        <v>254</v>
      </c>
      <c r="C293" s="6" t="s">
        <v>52</v>
      </c>
      <c r="D293" s="6">
        <v>8123914.21</v>
      </c>
      <c r="E293" s="16">
        <v>-381004.99</v>
      </c>
      <c r="F293" s="6">
        <v>0</v>
      </c>
      <c r="G293" s="16">
        <f t="shared" si="16"/>
        <v>-381004.99</v>
      </c>
      <c r="H293" s="6">
        <f t="shared" si="17"/>
        <v>208957.55488575544</v>
      </c>
      <c r="I293" s="16">
        <f t="shared" si="18"/>
        <v>-172047.43511424455</v>
      </c>
      <c r="J293" s="16">
        <v>-99.63</v>
      </c>
      <c r="K293" s="7">
        <f t="shared" si="19"/>
        <v>7951866.7699999996</v>
      </c>
      <c r="L293" s="4"/>
    </row>
    <row r="294" spans="1:12" x14ac:dyDescent="0.2">
      <c r="A294" s="5" t="s">
        <v>907</v>
      </c>
      <c r="B294" s="3" t="s">
        <v>906</v>
      </c>
      <c r="C294" s="6" t="s">
        <v>905</v>
      </c>
      <c r="D294" s="6">
        <v>21673330.190000001</v>
      </c>
      <c r="E294" s="16">
        <v>-603562.82999999996</v>
      </c>
      <c r="F294" s="6">
        <v>0</v>
      </c>
      <c r="G294" s="16">
        <f t="shared" si="16"/>
        <v>-603562.82999999996</v>
      </c>
      <c r="H294" s="6">
        <f t="shared" si="17"/>
        <v>331016.69659687893</v>
      </c>
      <c r="I294" s="16">
        <f t="shared" si="18"/>
        <v>-272546.13340312103</v>
      </c>
      <c r="J294" s="16">
        <v>-75.73</v>
      </c>
      <c r="K294" s="7">
        <f t="shared" si="19"/>
        <v>21400784.059999999</v>
      </c>
      <c r="L294" s="4"/>
    </row>
    <row r="295" spans="1:12" x14ac:dyDescent="0.2">
      <c r="A295" s="5" t="s">
        <v>480</v>
      </c>
      <c r="B295" s="3" t="s">
        <v>479</v>
      </c>
      <c r="C295" s="6" t="s">
        <v>25</v>
      </c>
      <c r="D295" s="6">
        <v>8151477.1399999997</v>
      </c>
      <c r="E295" s="16">
        <v>-421090.46</v>
      </c>
      <c r="F295" s="6">
        <v>0</v>
      </c>
      <c r="G295" s="16">
        <f t="shared" si="16"/>
        <v>-421090.46</v>
      </c>
      <c r="H295" s="6">
        <f t="shared" si="17"/>
        <v>230941.9435879777</v>
      </c>
      <c r="I295" s="16">
        <f t="shared" si="18"/>
        <v>-190148.51641202232</v>
      </c>
      <c r="J295" s="16">
        <v>-91.72</v>
      </c>
      <c r="K295" s="7">
        <f t="shared" si="19"/>
        <v>7961328.6200000001</v>
      </c>
      <c r="L295" s="4"/>
    </row>
    <row r="296" spans="1:12" x14ac:dyDescent="0.2">
      <c r="A296" s="5" t="s">
        <v>1219</v>
      </c>
      <c r="B296" s="3" t="s">
        <v>1218</v>
      </c>
      <c r="C296" s="6" t="s">
        <v>14</v>
      </c>
      <c r="D296" s="6">
        <v>90890702.140000001</v>
      </c>
      <c r="E296" s="16">
        <v>-943210.01</v>
      </c>
      <c r="F296" s="6">
        <v>0</v>
      </c>
      <c r="G296" s="16">
        <f t="shared" si="16"/>
        <v>-943210.01</v>
      </c>
      <c r="H296" s="6">
        <f t="shared" si="17"/>
        <v>517292.06337525643</v>
      </c>
      <c r="I296" s="16">
        <f t="shared" si="18"/>
        <v>-425917.94662474358</v>
      </c>
      <c r="J296" s="16">
        <v>-43.48</v>
      </c>
      <c r="K296" s="7">
        <f t="shared" si="19"/>
        <v>90464784.189999998</v>
      </c>
      <c r="L296" s="4"/>
    </row>
    <row r="297" spans="1:12" x14ac:dyDescent="0.2">
      <c r="A297" s="5" t="s">
        <v>544</v>
      </c>
      <c r="B297" s="3" t="s">
        <v>543</v>
      </c>
      <c r="C297" s="6" t="s">
        <v>97</v>
      </c>
      <c r="D297" s="6">
        <v>1142552.96</v>
      </c>
      <c r="E297" s="16">
        <v>-90971.59</v>
      </c>
      <c r="F297" s="6">
        <v>0</v>
      </c>
      <c r="G297" s="16">
        <f t="shared" si="16"/>
        <v>-90971.59</v>
      </c>
      <c r="H297" s="6">
        <f t="shared" si="17"/>
        <v>49892.262593383464</v>
      </c>
      <c r="I297" s="16">
        <f t="shared" si="18"/>
        <v>-41079.327406616532</v>
      </c>
      <c r="J297" s="16">
        <v>-89.87</v>
      </c>
      <c r="K297" s="7">
        <f t="shared" si="19"/>
        <v>1101473.6299999999</v>
      </c>
      <c r="L297" s="4"/>
    </row>
    <row r="298" spans="1:12" x14ac:dyDescent="0.2">
      <c r="A298" s="5" t="s">
        <v>484</v>
      </c>
      <c r="B298" s="3" t="s">
        <v>483</v>
      </c>
      <c r="C298" s="6" t="s">
        <v>204</v>
      </c>
      <c r="D298" s="6">
        <v>5218510.79</v>
      </c>
      <c r="E298" s="16">
        <v>-201017.19</v>
      </c>
      <c r="F298" s="6">
        <v>0</v>
      </c>
      <c r="G298" s="16">
        <f t="shared" si="16"/>
        <v>-201017.19</v>
      </c>
      <c r="H298" s="6">
        <f t="shared" si="17"/>
        <v>110245.43408842318</v>
      </c>
      <c r="I298" s="16">
        <f t="shared" si="18"/>
        <v>-90771.755911576824</v>
      </c>
      <c r="J298" s="16">
        <v>-91.45</v>
      </c>
      <c r="K298" s="7">
        <f t="shared" si="19"/>
        <v>5127739.03</v>
      </c>
      <c r="L298" s="4"/>
    </row>
    <row r="299" spans="1:12" x14ac:dyDescent="0.2">
      <c r="A299" s="5" t="s">
        <v>819</v>
      </c>
      <c r="B299" s="3" t="s">
        <v>818</v>
      </c>
      <c r="C299" s="6" t="s">
        <v>380</v>
      </c>
      <c r="D299" s="6">
        <v>14258261.77</v>
      </c>
      <c r="E299" s="16">
        <v>-488216.17</v>
      </c>
      <c r="F299" s="6">
        <v>0</v>
      </c>
      <c r="G299" s="16">
        <f t="shared" si="16"/>
        <v>-488216.17</v>
      </c>
      <c r="H299" s="6">
        <f t="shared" si="17"/>
        <v>267756.22318985459</v>
      </c>
      <c r="I299" s="16">
        <f t="shared" si="18"/>
        <v>-220459.9468101454</v>
      </c>
      <c r="J299" s="16">
        <v>-80.739999999999995</v>
      </c>
      <c r="K299" s="7">
        <f t="shared" si="19"/>
        <v>14037801.82</v>
      </c>
      <c r="L299" s="4"/>
    </row>
    <row r="300" spans="1:12" x14ac:dyDescent="0.2">
      <c r="A300" s="5" t="s">
        <v>196</v>
      </c>
      <c r="B300" s="3" t="s">
        <v>195</v>
      </c>
      <c r="C300" s="6" t="s">
        <v>91</v>
      </c>
      <c r="D300" s="6">
        <v>12875114.779999999</v>
      </c>
      <c r="E300" s="16">
        <v>-1010851.1</v>
      </c>
      <c r="F300" s="6">
        <v>0</v>
      </c>
      <c r="G300" s="16">
        <f t="shared" si="16"/>
        <v>-1010851.1</v>
      </c>
      <c r="H300" s="6">
        <f t="shared" si="17"/>
        <v>554388.99687265581</v>
      </c>
      <c r="I300" s="16">
        <f t="shared" si="18"/>
        <v>-456462.10312734416</v>
      </c>
      <c r="J300" s="16">
        <v>-102.45</v>
      </c>
      <c r="K300" s="7">
        <f t="shared" si="19"/>
        <v>12418652.68</v>
      </c>
      <c r="L300" s="4"/>
    </row>
    <row r="301" spans="1:12" x14ac:dyDescent="0.2">
      <c r="A301" s="5" t="s">
        <v>488</v>
      </c>
      <c r="B301" s="3" t="s">
        <v>487</v>
      </c>
      <c r="C301" s="6" t="s">
        <v>20</v>
      </c>
      <c r="D301" s="6">
        <v>2063178.03</v>
      </c>
      <c r="E301" s="16">
        <v>-48146.559999999998</v>
      </c>
      <c r="F301" s="6">
        <v>0</v>
      </c>
      <c r="G301" s="16">
        <f t="shared" si="16"/>
        <v>-48146.559999999998</v>
      </c>
      <c r="H301" s="6">
        <f t="shared" si="17"/>
        <v>26405.395514007094</v>
      </c>
      <c r="I301" s="16">
        <f t="shared" si="18"/>
        <v>-21741.164485992904</v>
      </c>
      <c r="J301" s="16">
        <v>-91.3</v>
      </c>
      <c r="K301" s="7">
        <f t="shared" si="19"/>
        <v>2041436.87</v>
      </c>
      <c r="L301" s="4"/>
    </row>
    <row r="302" spans="1:12" x14ac:dyDescent="0.2">
      <c r="A302" s="5" t="s">
        <v>370</v>
      </c>
      <c r="B302" s="3" t="s">
        <v>369</v>
      </c>
      <c r="C302" s="6" t="s">
        <v>368</v>
      </c>
      <c r="D302" s="6">
        <v>2783050.8</v>
      </c>
      <c r="E302" s="16">
        <v>-104855.97</v>
      </c>
      <c r="F302" s="6">
        <v>0</v>
      </c>
      <c r="G302" s="16">
        <f t="shared" si="16"/>
        <v>-104855.97</v>
      </c>
      <c r="H302" s="6">
        <f t="shared" si="17"/>
        <v>57506.982011899971</v>
      </c>
      <c r="I302" s="16">
        <f t="shared" si="18"/>
        <v>-47348.987988100031</v>
      </c>
      <c r="J302" s="16">
        <v>-95.48</v>
      </c>
      <c r="K302" s="7">
        <f t="shared" si="19"/>
        <v>2735701.81</v>
      </c>
      <c r="L302" s="4"/>
    </row>
    <row r="303" spans="1:12" x14ac:dyDescent="0.2">
      <c r="A303" s="5" t="s">
        <v>1018</v>
      </c>
      <c r="B303" s="3" t="s">
        <v>1017</v>
      </c>
      <c r="C303" s="6" t="s">
        <v>807</v>
      </c>
      <c r="D303" s="6">
        <v>10314158.039999999</v>
      </c>
      <c r="E303" s="16">
        <v>-162588.42000000001</v>
      </c>
      <c r="F303" s="6">
        <v>0</v>
      </c>
      <c r="G303" s="16">
        <f t="shared" si="16"/>
        <v>-162588.42000000001</v>
      </c>
      <c r="H303" s="6">
        <f t="shared" si="17"/>
        <v>89169.642360689977</v>
      </c>
      <c r="I303" s="16">
        <f t="shared" si="18"/>
        <v>-73418.777639310036</v>
      </c>
      <c r="J303" s="16">
        <v>-68.11</v>
      </c>
      <c r="K303" s="7">
        <f t="shared" si="19"/>
        <v>10240739.26</v>
      </c>
      <c r="L303" s="4"/>
    </row>
    <row r="304" spans="1:12" x14ac:dyDescent="0.2">
      <c r="A304" s="5" t="s">
        <v>1171</v>
      </c>
      <c r="B304" s="3" t="s">
        <v>1170</v>
      </c>
      <c r="C304" s="6" t="s">
        <v>175</v>
      </c>
      <c r="D304" s="6">
        <v>26156687.75</v>
      </c>
      <c r="E304" s="16">
        <v>-357467.87</v>
      </c>
      <c r="F304" s="6">
        <v>0</v>
      </c>
      <c r="G304" s="16">
        <f t="shared" si="16"/>
        <v>-357467.87</v>
      </c>
      <c r="H304" s="6">
        <f t="shared" si="17"/>
        <v>196048.90756265185</v>
      </c>
      <c r="I304" s="16">
        <f t="shared" si="18"/>
        <v>-161418.96243734815</v>
      </c>
      <c r="J304" s="16">
        <v>-50.41</v>
      </c>
      <c r="K304" s="7">
        <f t="shared" si="19"/>
        <v>25995268.789999999</v>
      </c>
      <c r="L304" s="4"/>
    </row>
    <row r="305" spans="1:12" x14ac:dyDescent="0.2">
      <c r="A305" s="5" t="s">
        <v>1020</v>
      </c>
      <c r="B305" s="3" t="s">
        <v>1019</v>
      </c>
      <c r="C305" s="6" t="s">
        <v>91</v>
      </c>
      <c r="D305" s="6">
        <v>2652699.06</v>
      </c>
      <c r="E305" s="16">
        <v>-404141.7</v>
      </c>
      <c r="F305" s="6">
        <v>178600.9</v>
      </c>
      <c r="G305" s="16">
        <f t="shared" si="16"/>
        <v>-225540.80000000002</v>
      </c>
      <c r="H305" s="6">
        <f t="shared" si="17"/>
        <v>123695.10985926246</v>
      </c>
      <c r="I305" s="16">
        <f t="shared" si="18"/>
        <v>-101845.69014073756</v>
      </c>
      <c r="J305" s="16">
        <v>-68.040000000000006</v>
      </c>
      <c r="K305" s="7">
        <f t="shared" si="19"/>
        <v>2550853.37</v>
      </c>
      <c r="L305" s="4"/>
    </row>
    <row r="306" spans="1:12" x14ac:dyDescent="0.2">
      <c r="A306" s="5" t="s">
        <v>1031</v>
      </c>
      <c r="B306" s="3" t="s">
        <v>696</v>
      </c>
      <c r="C306" s="6" t="s">
        <v>46</v>
      </c>
      <c r="D306" s="6">
        <v>8932249.0899999999</v>
      </c>
      <c r="E306" s="16">
        <v>-205784.42</v>
      </c>
      <c r="F306" s="6">
        <v>0</v>
      </c>
      <c r="G306" s="16">
        <f t="shared" si="16"/>
        <v>-205784.42</v>
      </c>
      <c r="H306" s="6">
        <f t="shared" si="17"/>
        <v>112859.96342668204</v>
      </c>
      <c r="I306" s="16">
        <f t="shared" si="18"/>
        <v>-92924.456573317977</v>
      </c>
      <c r="J306" s="16">
        <v>-66</v>
      </c>
      <c r="K306" s="7">
        <f t="shared" si="19"/>
        <v>8839324.6300000008</v>
      </c>
      <c r="L306" s="4"/>
    </row>
    <row r="307" spans="1:12" x14ac:dyDescent="0.2">
      <c r="A307" s="5" t="s">
        <v>697</v>
      </c>
      <c r="B307" s="3" t="s">
        <v>696</v>
      </c>
      <c r="C307" s="6" t="s">
        <v>251</v>
      </c>
      <c r="D307" s="6">
        <v>12779532.960000001</v>
      </c>
      <c r="E307" s="16">
        <v>-510356.96</v>
      </c>
      <c r="F307" s="6">
        <v>0</v>
      </c>
      <c r="G307" s="16">
        <f t="shared" si="16"/>
        <v>-510356.96</v>
      </c>
      <c r="H307" s="6">
        <f t="shared" si="17"/>
        <v>279899.07029964961</v>
      </c>
      <c r="I307" s="16">
        <f t="shared" si="18"/>
        <v>-230457.88970035041</v>
      </c>
      <c r="J307" s="16">
        <v>-85.98</v>
      </c>
      <c r="K307" s="7">
        <f t="shared" si="19"/>
        <v>12549075.07</v>
      </c>
      <c r="L307" s="4"/>
    </row>
    <row r="308" spans="1:12" x14ac:dyDescent="0.2">
      <c r="A308" s="5" t="s">
        <v>1109</v>
      </c>
      <c r="B308" s="3" t="s">
        <v>696</v>
      </c>
      <c r="C308" s="6" t="s">
        <v>368</v>
      </c>
      <c r="D308" s="6">
        <v>19117235.579999998</v>
      </c>
      <c r="E308" s="16">
        <v>-411593.23</v>
      </c>
      <c r="F308" s="6">
        <v>0</v>
      </c>
      <c r="G308" s="16">
        <f t="shared" si="16"/>
        <v>-411593.23</v>
      </c>
      <c r="H308" s="6">
        <f t="shared" si="17"/>
        <v>225733.30325235467</v>
      </c>
      <c r="I308" s="16">
        <f t="shared" si="18"/>
        <v>-185859.92674764531</v>
      </c>
      <c r="J308" s="16">
        <v>-58.15</v>
      </c>
      <c r="K308" s="7">
        <f t="shared" si="19"/>
        <v>18931375.649999999</v>
      </c>
      <c r="L308" s="4"/>
    </row>
    <row r="309" spans="1:12" x14ac:dyDescent="0.2">
      <c r="A309" s="5" t="s">
        <v>27</v>
      </c>
      <c r="B309" s="3" t="s">
        <v>26</v>
      </c>
      <c r="C309" s="6" t="s">
        <v>25</v>
      </c>
      <c r="D309" s="6">
        <v>5097410.13</v>
      </c>
      <c r="E309" s="16">
        <v>-342619.83</v>
      </c>
      <c r="F309" s="6">
        <v>0</v>
      </c>
      <c r="G309" s="16">
        <f t="shared" si="16"/>
        <v>-342619.83</v>
      </c>
      <c r="H309" s="6">
        <f t="shared" si="17"/>
        <v>187905.68053235527</v>
      </c>
      <c r="I309" s="16">
        <f t="shared" si="18"/>
        <v>-154714.14946764475</v>
      </c>
      <c r="J309" s="16">
        <v>-119.13</v>
      </c>
      <c r="K309" s="7">
        <f t="shared" si="19"/>
        <v>4942695.9800000004</v>
      </c>
      <c r="L309" s="4"/>
    </row>
    <row r="310" spans="1:12" x14ac:dyDescent="0.2">
      <c r="A310" s="5" t="s">
        <v>270</v>
      </c>
      <c r="B310" s="3" t="s">
        <v>269</v>
      </c>
      <c r="C310" s="6" t="s">
        <v>268</v>
      </c>
      <c r="D310" s="6">
        <v>3712452.63</v>
      </c>
      <c r="E310" s="16">
        <v>-178417.76</v>
      </c>
      <c r="F310" s="6">
        <v>0</v>
      </c>
      <c r="G310" s="16">
        <f t="shared" si="16"/>
        <v>-178417.76</v>
      </c>
      <c r="H310" s="6">
        <f t="shared" si="17"/>
        <v>97851.051446317128</v>
      </c>
      <c r="I310" s="16">
        <f t="shared" si="18"/>
        <v>-80566.708553682882</v>
      </c>
      <c r="J310" s="16">
        <v>-98.53</v>
      </c>
      <c r="K310" s="7">
        <f t="shared" si="19"/>
        <v>3631885.92</v>
      </c>
      <c r="L310" s="4"/>
    </row>
    <row r="311" spans="1:12" x14ac:dyDescent="0.2">
      <c r="A311" s="5" t="s">
        <v>469</v>
      </c>
      <c r="B311" s="3" t="s">
        <v>269</v>
      </c>
      <c r="C311" s="6" t="s">
        <v>77</v>
      </c>
      <c r="D311" s="6">
        <v>5134852.21</v>
      </c>
      <c r="E311" s="16">
        <v>-256934.61</v>
      </c>
      <c r="F311" s="6">
        <v>0</v>
      </c>
      <c r="G311" s="16">
        <f t="shared" si="16"/>
        <v>-256934.61</v>
      </c>
      <c r="H311" s="6">
        <f t="shared" si="17"/>
        <v>140912.66329904279</v>
      </c>
      <c r="I311" s="16">
        <f t="shared" si="18"/>
        <v>-116021.9467009572</v>
      </c>
      <c r="J311" s="16">
        <v>-92.07</v>
      </c>
      <c r="K311" s="7">
        <f t="shared" si="19"/>
        <v>5018830.26</v>
      </c>
      <c r="L311" s="4"/>
    </row>
    <row r="312" spans="1:12" x14ac:dyDescent="0.2">
      <c r="A312" s="5" t="s">
        <v>1148</v>
      </c>
      <c r="B312" s="3" t="s">
        <v>1147</v>
      </c>
      <c r="C312" s="6" t="s">
        <v>368</v>
      </c>
      <c r="D312" s="6">
        <v>36912015.5</v>
      </c>
      <c r="E312" s="16">
        <v>-562561.22</v>
      </c>
      <c r="F312" s="6">
        <v>0</v>
      </c>
      <c r="G312" s="16">
        <f t="shared" si="16"/>
        <v>-562561.22</v>
      </c>
      <c r="H312" s="6">
        <f t="shared" si="17"/>
        <v>308529.8620491756</v>
      </c>
      <c r="I312" s="16">
        <f t="shared" si="18"/>
        <v>-254031.35795082437</v>
      </c>
      <c r="J312" s="16">
        <v>-53.98</v>
      </c>
      <c r="K312" s="7">
        <f t="shared" si="19"/>
        <v>36657984.140000001</v>
      </c>
      <c r="L312" s="4"/>
    </row>
    <row r="313" spans="1:12" x14ac:dyDescent="0.2">
      <c r="A313" s="5" t="s">
        <v>1245</v>
      </c>
      <c r="B313" s="3" t="s">
        <v>1244</v>
      </c>
      <c r="C313" s="6" t="s">
        <v>60</v>
      </c>
      <c r="D313" s="6">
        <v>26255740.32</v>
      </c>
      <c r="E313" s="16">
        <v>-383623.38</v>
      </c>
      <c r="F313" s="6">
        <v>0</v>
      </c>
      <c r="G313" s="16">
        <f t="shared" si="16"/>
        <v>-383623.38</v>
      </c>
      <c r="H313" s="6">
        <f t="shared" si="17"/>
        <v>210393.57904947392</v>
      </c>
      <c r="I313" s="16">
        <f t="shared" si="18"/>
        <v>-173229.80095052609</v>
      </c>
      <c r="J313" s="16">
        <v>-40.08</v>
      </c>
      <c r="K313" s="7">
        <f t="shared" si="19"/>
        <v>26082510.52</v>
      </c>
      <c r="L313" s="4"/>
    </row>
    <row r="314" spans="1:12" x14ac:dyDescent="0.2">
      <c r="A314" s="5" t="s">
        <v>482</v>
      </c>
      <c r="B314" s="3" t="s">
        <v>481</v>
      </c>
      <c r="C314" s="6" t="s">
        <v>204</v>
      </c>
      <c r="D314" s="6">
        <v>4814198.21</v>
      </c>
      <c r="E314" s="16">
        <v>-183324.42</v>
      </c>
      <c r="F314" s="6">
        <v>0</v>
      </c>
      <c r="G314" s="16">
        <f t="shared" si="16"/>
        <v>-183324.42</v>
      </c>
      <c r="H314" s="6">
        <f t="shared" si="17"/>
        <v>100542.04947302472</v>
      </c>
      <c r="I314" s="16">
        <f t="shared" si="18"/>
        <v>-82782.370526975297</v>
      </c>
      <c r="J314" s="16">
        <v>-91.59</v>
      </c>
      <c r="K314" s="7">
        <f t="shared" si="19"/>
        <v>4731415.84</v>
      </c>
      <c r="L314" s="4"/>
    </row>
    <row r="315" spans="1:12" x14ac:dyDescent="0.2">
      <c r="A315" s="5" t="s">
        <v>656</v>
      </c>
      <c r="B315" s="3" t="s">
        <v>655</v>
      </c>
      <c r="C315" s="6" t="s">
        <v>97</v>
      </c>
      <c r="D315" s="6">
        <v>4955043.43</v>
      </c>
      <c r="E315" s="16">
        <v>-130880.76</v>
      </c>
      <c r="F315" s="6">
        <v>0</v>
      </c>
      <c r="G315" s="16">
        <f t="shared" si="16"/>
        <v>-130880.76</v>
      </c>
      <c r="H315" s="6">
        <f t="shared" si="17"/>
        <v>71779.961703885783</v>
      </c>
      <c r="I315" s="16">
        <f t="shared" si="18"/>
        <v>-59100.798296114212</v>
      </c>
      <c r="J315" s="16">
        <v>-87.13</v>
      </c>
      <c r="K315" s="7">
        <f t="shared" si="19"/>
        <v>4895942.63</v>
      </c>
      <c r="L315" s="4"/>
    </row>
    <row r="316" spans="1:12" x14ac:dyDescent="0.2">
      <c r="A316" s="5" t="s">
        <v>289</v>
      </c>
      <c r="B316" s="3" t="s">
        <v>288</v>
      </c>
      <c r="C316" s="6" t="s">
        <v>34</v>
      </c>
      <c r="D316" s="6">
        <v>4150094.58</v>
      </c>
      <c r="E316" s="16">
        <v>-221067.44</v>
      </c>
      <c r="F316" s="6">
        <v>0</v>
      </c>
      <c r="G316" s="16">
        <f t="shared" si="16"/>
        <v>-221067.44</v>
      </c>
      <c r="H316" s="6">
        <f t="shared" si="17"/>
        <v>121241.74994992441</v>
      </c>
      <c r="I316" s="16">
        <f t="shared" si="18"/>
        <v>-99825.690050075587</v>
      </c>
      <c r="J316" s="16">
        <v>-97.74</v>
      </c>
      <c r="K316" s="7">
        <f t="shared" si="19"/>
        <v>4050268.89</v>
      </c>
      <c r="L316" s="4"/>
    </row>
    <row r="317" spans="1:12" x14ac:dyDescent="0.2">
      <c r="A317" s="5" t="s">
        <v>306</v>
      </c>
      <c r="B317" s="3" t="s">
        <v>305</v>
      </c>
      <c r="C317" s="6" t="s">
        <v>91</v>
      </c>
      <c r="D317" s="6">
        <v>3095254.66</v>
      </c>
      <c r="E317" s="16">
        <v>-422154.84</v>
      </c>
      <c r="F317" s="6">
        <v>71266.039999999994</v>
      </c>
      <c r="G317" s="16">
        <f t="shared" si="16"/>
        <v>-350888.80000000005</v>
      </c>
      <c r="H317" s="6">
        <f t="shared" si="17"/>
        <v>192440.69660294181</v>
      </c>
      <c r="I317" s="16">
        <f t="shared" si="18"/>
        <v>-158448.10339705824</v>
      </c>
      <c r="J317" s="16">
        <v>-96.79</v>
      </c>
      <c r="K317" s="7">
        <f t="shared" si="19"/>
        <v>2936806.56</v>
      </c>
      <c r="L317" s="4"/>
    </row>
    <row r="318" spans="1:12" x14ac:dyDescent="0.2">
      <c r="A318" s="5" t="s">
        <v>264</v>
      </c>
      <c r="B318" s="3" t="s">
        <v>263</v>
      </c>
      <c r="C318" s="6" t="s">
        <v>28</v>
      </c>
      <c r="D318" s="6">
        <v>8950320.5500000007</v>
      </c>
      <c r="E318" s="16">
        <v>-581102.14</v>
      </c>
      <c r="F318" s="6">
        <v>0</v>
      </c>
      <c r="G318" s="16">
        <f t="shared" si="16"/>
        <v>-581102.14</v>
      </c>
      <c r="H318" s="6">
        <f t="shared" si="17"/>
        <v>318698.40422110993</v>
      </c>
      <c r="I318" s="16">
        <f t="shared" si="18"/>
        <v>-262403.73577889008</v>
      </c>
      <c r="J318" s="16">
        <v>-99.39</v>
      </c>
      <c r="K318" s="7">
        <f t="shared" si="19"/>
        <v>8687916.8100000005</v>
      </c>
      <c r="L318" s="4"/>
    </row>
    <row r="319" spans="1:12" x14ac:dyDescent="0.2">
      <c r="A319" s="5" t="s">
        <v>1173</v>
      </c>
      <c r="B319" s="3" t="s">
        <v>1172</v>
      </c>
      <c r="C319" s="6" t="s">
        <v>148</v>
      </c>
      <c r="D319" s="6">
        <v>44559165.369999997</v>
      </c>
      <c r="E319" s="16">
        <v>-554510.06999999995</v>
      </c>
      <c r="F319" s="6">
        <v>0</v>
      </c>
      <c r="G319" s="16">
        <f t="shared" si="16"/>
        <v>-554510.06999999995</v>
      </c>
      <c r="H319" s="6">
        <f t="shared" si="17"/>
        <v>304114.30670955015</v>
      </c>
      <c r="I319" s="16">
        <f t="shared" si="18"/>
        <v>-250395.7632904498</v>
      </c>
      <c r="J319" s="16">
        <v>-50.05</v>
      </c>
      <c r="K319" s="7">
        <f t="shared" si="19"/>
        <v>44308769.609999999</v>
      </c>
      <c r="L319" s="4"/>
    </row>
    <row r="320" spans="1:12" x14ac:dyDescent="0.2">
      <c r="A320" s="5" t="s">
        <v>494</v>
      </c>
      <c r="B320" s="3" t="s">
        <v>493</v>
      </c>
      <c r="C320" s="6" t="s">
        <v>256</v>
      </c>
      <c r="D320" s="6">
        <v>5089914.07</v>
      </c>
      <c r="E320" s="16">
        <v>-163742.98000000001</v>
      </c>
      <c r="F320" s="6">
        <v>0</v>
      </c>
      <c r="G320" s="16">
        <f t="shared" si="16"/>
        <v>-163742.98000000001</v>
      </c>
      <c r="H320" s="6">
        <f t="shared" si="17"/>
        <v>89802.846756697763</v>
      </c>
      <c r="I320" s="16">
        <f t="shared" si="18"/>
        <v>-73940.133243302247</v>
      </c>
      <c r="J320" s="16">
        <v>-91.21</v>
      </c>
      <c r="K320" s="7">
        <f t="shared" si="19"/>
        <v>5015973.9400000004</v>
      </c>
      <c r="L320" s="4"/>
    </row>
    <row r="321" spans="1:12" x14ac:dyDescent="0.2">
      <c r="A321" s="5" t="s">
        <v>440</v>
      </c>
      <c r="B321" s="3" t="s">
        <v>439</v>
      </c>
      <c r="C321" s="6" t="s">
        <v>380</v>
      </c>
      <c r="D321" s="6">
        <v>9236644.8800000008</v>
      </c>
      <c r="E321" s="16">
        <v>-408235.02</v>
      </c>
      <c r="F321" s="6">
        <v>0</v>
      </c>
      <c r="G321" s="16">
        <f t="shared" si="16"/>
        <v>-408235.02</v>
      </c>
      <c r="H321" s="6">
        <f t="shared" si="17"/>
        <v>223891.53380363202</v>
      </c>
      <c r="I321" s="16">
        <f t="shared" si="18"/>
        <v>-184343.486196368</v>
      </c>
      <c r="J321" s="16">
        <v>-93.54</v>
      </c>
      <c r="K321" s="7">
        <f t="shared" si="19"/>
        <v>9052301.3900000006</v>
      </c>
      <c r="L321" s="4"/>
    </row>
    <row r="322" spans="1:12" x14ac:dyDescent="0.2">
      <c r="A322" s="5" t="s">
        <v>1010</v>
      </c>
      <c r="B322" s="3" t="s">
        <v>1009</v>
      </c>
      <c r="C322" s="6" t="s">
        <v>161</v>
      </c>
      <c r="D322" s="6">
        <v>10470938.5</v>
      </c>
      <c r="E322" s="16">
        <v>-209546.55</v>
      </c>
      <c r="F322" s="6">
        <v>0</v>
      </c>
      <c r="G322" s="16">
        <f t="shared" si="16"/>
        <v>-209546.55</v>
      </c>
      <c r="H322" s="6">
        <f t="shared" si="17"/>
        <v>114923.25788894708</v>
      </c>
      <c r="I322" s="16">
        <f t="shared" si="18"/>
        <v>-94623.292111052913</v>
      </c>
      <c r="J322" s="16">
        <v>-68.55</v>
      </c>
      <c r="K322" s="7">
        <f t="shared" si="19"/>
        <v>10376315.210000001</v>
      </c>
      <c r="L322" s="4"/>
    </row>
    <row r="323" spans="1:12" x14ac:dyDescent="0.2">
      <c r="A323" s="5" t="s">
        <v>596</v>
      </c>
      <c r="B323" s="3" t="s">
        <v>595</v>
      </c>
      <c r="C323" s="6" t="s">
        <v>348</v>
      </c>
      <c r="D323" s="6">
        <v>22215027.760000002</v>
      </c>
      <c r="E323" s="16">
        <v>-1030728.99</v>
      </c>
      <c r="F323" s="6">
        <v>0</v>
      </c>
      <c r="G323" s="16">
        <f t="shared" si="16"/>
        <v>-1030728.99</v>
      </c>
      <c r="H323" s="6">
        <f t="shared" si="17"/>
        <v>565290.78398753854</v>
      </c>
      <c r="I323" s="16">
        <f t="shared" si="18"/>
        <v>-465438.20601246145</v>
      </c>
      <c r="J323" s="16">
        <v>-88.49</v>
      </c>
      <c r="K323" s="7">
        <f t="shared" si="19"/>
        <v>21749589.550000001</v>
      </c>
      <c r="L323" s="4"/>
    </row>
    <row r="324" spans="1:12" x14ac:dyDescent="0.2">
      <c r="A324" s="5" t="s">
        <v>302</v>
      </c>
      <c r="B324" s="3" t="s">
        <v>301</v>
      </c>
      <c r="C324" s="6" t="s">
        <v>168</v>
      </c>
      <c r="D324" s="6">
        <v>34390798.329999998</v>
      </c>
      <c r="E324" s="16">
        <v>-2132766.62</v>
      </c>
      <c r="F324" s="6">
        <v>0</v>
      </c>
      <c r="G324" s="16">
        <f t="shared" ref="G324:G387" si="20">E324+F324</f>
        <v>-2132766.62</v>
      </c>
      <c r="H324" s="6">
        <f t="shared" ref="H324:H387" si="21">(G324/$G$613)*152000000</f>
        <v>1169689.9246835511</v>
      </c>
      <c r="I324" s="16">
        <f t="shared" ref="I324:I387" si="22">G324+H324</f>
        <v>-963076.69531644904</v>
      </c>
      <c r="J324" s="16">
        <v>-96.9</v>
      </c>
      <c r="K324" s="7">
        <f t="shared" ref="K324:K387" si="23">ROUND(D324+I324,2)</f>
        <v>33427721.629999999</v>
      </c>
      <c r="L324" s="4"/>
    </row>
    <row r="325" spans="1:12" x14ac:dyDescent="0.2">
      <c r="A325" s="5" t="s">
        <v>1055</v>
      </c>
      <c r="B325" s="3" t="s">
        <v>1054</v>
      </c>
      <c r="C325" s="6" t="s">
        <v>380</v>
      </c>
      <c r="D325" s="6">
        <v>29687436.07</v>
      </c>
      <c r="E325" s="16">
        <v>-563927.25</v>
      </c>
      <c r="F325" s="6">
        <v>0</v>
      </c>
      <c r="G325" s="16">
        <f t="shared" si="20"/>
        <v>-563927.25</v>
      </c>
      <c r="H325" s="6">
        <f t="shared" si="21"/>
        <v>309279.04459584143</v>
      </c>
      <c r="I325" s="16">
        <f t="shared" si="22"/>
        <v>-254648.20540415857</v>
      </c>
      <c r="J325" s="16">
        <v>-63.92</v>
      </c>
      <c r="K325" s="7">
        <f t="shared" si="23"/>
        <v>29432787.859999999</v>
      </c>
      <c r="L325" s="4"/>
    </row>
    <row r="326" spans="1:12" x14ac:dyDescent="0.2">
      <c r="A326" s="5" t="s">
        <v>116</v>
      </c>
      <c r="B326" s="3" t="s">
        <v>115</v>
      </c>
      <c r="C326" s="6" t="s">
        <v>97</v>
      </c>
      <c r="D326" s="6">
        <v>2434055.41</v>
      </c>
      <c r="E326" s="16">
        <v>-167601.43</v>
      </c>
      <c r="F326" s="6">
        <v>0</v>
      </c>
      <c r="G326" s="16">
        <f t="shared" si="20"/>
        <v>-167601.43</v>
      </c>
      <c r="H326" s="6">
        <f t="shared" si="21"/>
        <v>91918.966752000008</v>
      </c>
      <c r="I326" s="16">
        <f t="shared" si="22"/>
        <v>-75682.463247999985</v>
      </c>
      <c r="J326" s="16">
        <v>-107.2</v>
      </c>
      <c r="K326" s="7">
        <f t="shared" si="23"/>
        <v>2358372.9500000002</v>
      </c>
      <c r="L326" s="4"/>
    </row>
    <row r="327" spans="1:12" x14ac:dyDescent="0.2">
      <c r="A327" s="5" t="s">
        <v>546</v>
      </c>
      <c r="B327" s="3" t="s">
        <v>545</v>
      </c>
      <c r="C327" s="6" t="s">
        <v>337</v>
      </c>
      <c r="D327" s="6">
        <v>5931312.0800000001</v>
      </c>
      <c r="E327" s="16">
        <v>-450427.55</v>
      </c>
      <c r="F327" s="6">
        <v>0</v>
      </c>
      <c r="G327" s="16">
        <f t="shared" si="20"/>
        <v>-450427.55</v>
      </c>
      <c r="H327" s="6">
        <f t="shared" si="21"/>
        <v>247031.51394731432</v>
      </c>
      <c r="I327" s="16">
        <f t="shared" si="22"/>
        <v>-203396.03605268567</v>
      </c>
      <c r="J327" s="16">
        <v>-89.79</v>
      </c>
      <c r="K327" s="7">
        <f t="shared" si="23"/>
        <v>5727916.04</v>
      </c>
      <c r="L327" s="4"/>
    </row>
    <row r="328" spans="1:12" x14ac:dyDescent="0.2">
      <c r="A328" s="5" t="s">
        <v>1169</v>
      </c>
      <c r="B328" s="3" t="s">
        <v>1168</v>
      </c>
      <c r="C328" s="6" t="s">
        <v>60</v>
      </c>
      <c r="D328" s="6">
        <v>2663968.85</v>
      </c>
      <c r="E328" s="16">
        <v>-1212946.48</v>
      </c>
      <c r="F328" s="6">
        <v>767923.05</v>
      </c>
      <c r="G328" s="16">
        <f t="shared" si="20"/>
        <v>-445023.42999999993</v>
      </c>
      <c r="H328" s="6">
        <f t="shared" si="21"/>
        <v>244067.69003123062</v>
      </c>
      <c r="I328" s="16">
        <f t="shared" si="22"/>
        <v>-200955.73996876931</v>
      </c>
      <c r="J328" s="16">
        <v>-50.42</v>
      </c>
      <c r="K328" s="7">
        <f t="shared" si="23"/>
        <v>2463013.11</v>
      </c>
      <c r="L328" s="4"/>
    </row>
    <row r="329" spans="1:12" x14ac:dyDescent="0.2">
      <c r="A329" s="5" t="s">
        <v>1047</v>
      </c>
      <c r="B329" s="3" t="s">
        <v>1046</v>
      </c>
      <c r="C329" s="6" t="s">
        <v>145</v>
      </c>
      <c r="D329" s="6">
        <v>13495375.630000001</v>
      </c>
      <c r="E329" s="16">
        <v>-240534.07</v>
      </c>
      <c r="F329" s="6">
        <v>0</v>
      </c>
      <c r="G329" s="16">
        <f t="shared" si="20"/>
        <v>-240534.07</v>
      </c>
      <c r="H329" s="6">
        <f t="shared" si="21"/>
        <v>131917.98651749716</v>
      </c>
      <c r="I329" s="16">
        <f t="shared" si="22"/>
        <v>-108616.08348250284</v>
      </c>
      <c r="J329" s="16">
        <v>-64.73</v>
      </c>
      <c r="K329" s="7">
        <f t="shared" si="23"/>
        <v>13386759.550000001</v>
      </c>
      <c r="L329" s="4"/>
    </row>
    <row r="330" spans="1:12" x14ac:dyDescent="0.2">
      <c r="A330" s="5" t="s">
        <v>452</v>
      </c>
      <c r="B330" s="3" t="s">
        <v>451</v>
      </c>
      <c r="C330" s="6" t="s">
        <v>43</v>
      </c>
      <c r="D330" s="6">
        <v>4575047.13</v>
      </c>
      <c r="E330" s="16">
        <v>-145884.19</v>
      </c>
      <c r="F330" s="6">
        <v>0</v>
      </c>
      <c r="G330" s="16">
        <f t="shared" si="20"/>
        <v>-145884.19</v>
      </c>
      <c r="H330" s="6">
        <f t="shared" si="21"/>
        <v>80008.410490605325</v>
      </c>
      <c r="I330" s="16">
        <f t="shared" si="22"/>
        <v>-65875.779509394677</v>
      </c>
      <c r="J330" s="16">
        <v>-93</v>
      </c>
      <c r="K330" s="7">
        <f t="shared" si="23"/>
        <v>4509171.3499999996</v>
      </c>
      <c r="L330" s="4"/>
    </row>
    <row r="331" spans="1:12" x14ac:dyDescent="0.2">
      <c r="A331" s="5" t="s">
        <v>1145</v>
      </c>
      <c r="B331" s="3" t="s">
        <v>1144</v>
      </c>
      <c r="C331" s="6" t="s">
        <v>97</v>
      </c>
      <c r="D331" s="6">
        <v>5411401.3200000003</v>
      </c>
      <c r="E331" s="16">
        <v>-74347.820000000007</v>
      </c>
      <c r="F331" s="6">
        <v>0</v>
      </c>
      <c r="G331" s="16">
        <f t="shared" si="20"/>
        <v>-74347.820000000007</v>
      </c>
      <c r="H331" s="6">
        <f t="shared" si="21"/>
        <v>40775.158032146159</v>
      </c>
      <c r="I331" s="16">
        <f t="shared" si="22"/>
        <v>-33572.661967853848</v>
      </c>
      <c r="J331" s="16">
        <v>-55.14</v>
      </c>
      <c r="K331" s="7">
        <f t="shared" si="23"/>
        <v>5377828.6600000001</v>
      </c>
      <c r="L331" s="4"/>
    </row>
    <row r="332" spans="1:12" x14ac:dyDescent="0.2">
      <c r="A332" s="5" t="s">
        <v>669</v>
      </c>
      <c r="B332" s="3" t="s">
        <v>668</v>
      </c>
      <c r="C332" s="6" t="s">
        <v>530</v>
      </c>
      <c r="D332" s="6">
        <v>5051402.43</v>
      </c>
      <c r="E332" s="16">
        <v>-144248.16</v>
      </c>
      <c r="F332" s="6">
        <v>0</v>
      </c>
      <c r="G332" s="16">
        <f t="shared" si="20"/>
        <v>-144248.16</v>
      </c>
      <c r="H332" s="6">
        <f t="shared" si="21"/>
        <v>79111.149726330972</v>
      </c>
      <c r="I332" s="16">
        <f t="shared" si="22"/>
        <v>-65137.010273669031</v>
      </c>
      <c r="J332" s="16">
        <v>-86.7</v>
      </c>
      <c r="K332" s="7">
        <f t="shared" si="23"/>
        <v>4986265.42</v>
      </c>
      <c r="L332" s="4"/>
    </row>
    <row r="333" spans="1:12" x14ac:dyDescent="0.2">
      <c r="A333" s="5" t="s">
        <v>216</v>
      </c>
      <c r="B333" s="3" t="s">
        <v>215</v>
      </c>
      <c r="C333" s="6" t="s">
        <v>127</v>
      </c>
      <c r="D333" s="6">
        <v>18366514.07</v>
      </c>
      <c r="E333" s="16">
        <v>-1535991.52</v>
      </c>
      <c r="F333" s="6">
        <v>26653.02</v>
      </c>
      <c r="G333" s="16">
        <f t="shared" si="20"/>
        <v>-1509338.5</v>
      </c>
      <c r="H333" s="6">
        <f t="shared" si="21"/>
        <v>827778.35128861119</v>
      </c>
      <c r="I333" s="16">
        <f t="shared" si="22"/>
        <v>-681560.14871138881</v>
      </c>
      <c r="J333" s="16">
        <v>-100.98</v>
      </c>
      <c r="K333" s="7">
        <f t="shared" si="23"/>
        <v>17684953.920000002</v>
      </c>
      <c r="L333" s="4"/>
    </row>
    <row r="334" spans="1:12" x14ac:dyDescent="0.2">
      <c r="A334" s="5" t="s">
        <v>1094</v>
      </c>
      <c r="B334" s="3" t="s">
        <v>1093</v>
      </c>
      <c r="C334" s="6" t="s">
        <v>880</v>
      </c>
      <c r="D334" s="6">
        <v>17217698.59</v>
      </c>
      <c r="E334" s="16">
        <v>-238102.51</v>
      </c>
      <c r="F334" s="6">
        <v>0</v>
      </c>
      <c r="G334" s="16">
        <f t="shared" si="20"/>
        <v>-238102.51</v>
      </c>
      <c r="H334" s="6">
        <f t="shared" si="21"/>
        <v>130584.42699598537</v>
      </c>
      <c r="I334" s="16">
        <f t="shared" si="22"/>
        <v>-107518.08300401464</v>
      </c>
      <c r="J334" s="16">
        <v>-59.61</v>
      </c>
      <c r="K334" s="7">
        <f t="shared" si="23"/>
        <v>17110180.510000002</v>
      </c>
      <c r="L334" s="4"/>
    </row>
    <row r="335" spans="1:12" x14ac:dyDescent="0.2">
      <c r="A335" s="5" t="s">
        <v>514</v>
      </c>
      <c r="B335" s="3" t="s">
        <v>513</v>
      </c>
      <c r="C335" s="6" t="s">
        <v>251</v>
      </c>
      <c r="D335" s="6">
        <v>15772230.710000001</v>
      </c>
      <c r="E335" s="16">
        <v>-1976120.3200000001</v>
      </c>
      <c r="F335" s="6">
        <v>442639.32</v>
      </c>
      <c r="G335" s="16">
        <f t="shared" si="20"/>
        <v>-1533481</v>
      </c>
      <c r="H335" s="6">
        <f t="shared" si="21"/>
        <v>841019.01191310689</v>
      </c>
      <c r="I335" s="16">
        <f t="shared" si="22"/>
        <v>-692461.98808689311</v>
      </c>
      <c r="J335" s="16">
        <v>-90.75</v>
      </c>
      <c r="K335" s="7">
        <f t="shared" si="23"/>
        <v>15079768.720000001</v>
      </c>
      <c r="L335" s="4"/>
    </row>
    <row r="336" spans="1:12" x14ac:dyDescent="0.2">
      <c r="A336" s="5" t="s">
        <v>336</v>
      </c>
      <c r="B336" s="3" t="s">
        <v>335</v>
      </c>
      <c r="C336" s="6" t="s">
        <v>332</v>
      </c>
      <c r="D336" s="6">
        <v>5540536.5999999996</v>
      </c>
      <c r="E336" s="16">
        <v>-287029.84999999998</v>
      </c>
      <c r="F336" s="6">
        <v>0</v>
      </c>
      <c r="G336" s="16">
        <f t="shared" si="20"/>
        <v>-287029.84999999998</v>
      </c>
      <c r="H336" s="6">
        <f t="shared" si="21"/>
        <v>157418.03180904573</v>
      </c>
      <c r="I336" s="16">
        <f t="shared" si="22"/>
        <v>-129611.81819095425</v>
      </c>
      <c r="J336" s="16">
        <v>-96.32</v>
      </c>
      <c r="K336" s="7">
        <f t="shared" si="23"/>
        <v>5410924.7800000003</v>
      </c>
      <c r="L336" s="4"/>
    </row>
    <row r="337" spans="1:12" x14ac:dyDescent="0.2">
      <c r="A337" s="5" t="s">
        <v>132</v>
      </c>
      <c r="B337" s="3" t="s">
        <v>131</v>
      </c>
      <c r="C337" s="6" t="s">
        <v>130</v>
      </c>
      <c r="D337" s="6">
        <v>11094933.470000001</v>
      </c>
      <c r="E337" s="16">
        <v>-566484.31000000006</v>
      </c>
      <c r="F337" s="6">
        <v>0</v>
      </c>
      <c r="G337" s="16">
        <f t="shared" si="20"/>
        <v>-566484.31000000006</v>
      </c>
      <c r="H337" s="6">
        <f t="shared" si="21"/>
        <v>310681.43306664913</v>
      </c>
      <c r="I337" s="16">
        <f t="shared" si="22"/>
        <v>-255802.87693335093</v>
      </c>
      <c r="J337" s="16">
        <v>-106.2</v>
      </c>
      <c r="K337" s="7">
        <f t="shared" si="23"/>
        <v>10839130.59</v>
      </c>
      <c r="L337" s="4"/>
    </row>
    <row r="338" spans="1:12" x14ac:dyDescent="0.2">
      <c r="A338" s="5" t="s">
        <v>725</v>
      </c>
      <c r="B338" s="3" t="s">
        <v>724</v>
      </c>
      <c r="C338" s="6" t="s">
        <v>175</v>
      </c>
      <c r="D338" s="6">
        <v>16230911.810000001</v>
      </c>
      <c r="E338" s="16">
        <v>-968733.08</v>
      </c>
      <c r="F338" s="6">
        <v>0</v>
      </c>
      <c r="G338" s="16">
        <f t="shared" si="20"/>
        <v>-968733.08</v>
      </c>
      <c r="H338" s="6">
        <f t="shared" si="21"/>
        <v>531289.88083265501</v>
      </c>
      <c r="I338" s="16">
        <f t="shared" si="22"/>
        <v>-437443.19916734495</v>
      </c>
      <c r="J338" s="16">
        <v>-85.1</v>
      </c>
      <c r="K338" s="7">
        <f t="shared" si="23"/>
        <v>15793468.609999999</v>
      </c>
      <c r="L338" s="4"/>
    </row>
    <row r="339" spans="1:12" x14ac:dyDescent="0.2">
      <c r="A339" s="5" t="s">
        <v>1261</v>
      </c>
      <c r="B339" s="3" t="s">
        <v>1260</v>
      </c>
      <c r="C339" s="6" t="s">
        <v>46</v>
      </c>
      <c r="D339" s="6">
        <v>39772007.810000002</v>
      </c>
      <c r="E339" s="16">
        <v>-633125.97</v>
      </c>
      <c r="F339" s="6">
        <v>0</v>
      </c>
      <c r="G339" s="16">
        <f t="shared" si="20"/>
        <v>-633125.97</v>
      </c>
      <c r="H339" s="6">
        <f t="shared" si="21"/>
        <v>347230.24133062444</v>
      </c>
      <c r="I339" s="16">
        <f t="shared" si="22"/>
        <v>-285895.72866937553</v>
      </c>
      <c r="J339" s="16">
        <v>-40.08</v>
      </c>
      <c r="K339" s="7">
        <f t="shared" si="23"/>
        <v>39486112.079999998</v>
      </c>
      <c r="L339" s="4"/>
    </row>
    <row r="340" spans="1:12" x14ac:dyDescent="0.2">
      <c r="A340" s="5" t="s">
        <v>282</v>
      </c>
      <c r="B340" s="3" t="s">
        <v>281</v>
      </c>
      <c r="C340" s="6" t="s">
        <v>14</v>
      </c>
      <c r="D340" s="6">
        <v>10652061.539999999</v>
      </c>
      <c r="E340" s="16">
        <v>-554258.37</v>
      </c>
      <c r="F340" s="6">
        <v>0</v>
      </c>
      <c r="G340" s="16">
        <f t="shared" si="20"/>
        <v>-554258.37</v>
      </c>
      <c r="H340" s="6">
        <f t="shared" si="21"/>
        <v>303976.26490446849</v>
      </c>
      <c r="I340" s="16">
        <f t="shared" si="22"/>
        <v>-250282.1050955315</v>
      </c>
      <c r="J340" s="16">
        <v>-97.98</v>
      </c>
      <c r="K340" s="7">
        <f t="shared" si="23"/>
        <v>10401779.43</v>
      </c>
      <c r="L340" s="4"/>
    </row>
    <row r="341" spans="1:12" x14ac:dyDescent="0.2">
      <c r="A341" s="5" t="s">
        <v>562</v>
      </c>
      <c r="B341" s="3" t="s">
        <v>561</v>
      </c>
      <c r="C341" s="6" t="s">
        <v>71</v>
      </c>
      <c r="D341" s="6">
        <v>23413302.48</v>
      </c>
      <c r="E341" s="16">
        <v>-1243818.46</v>
      </c>
      <c r="F341" s="6">
        <v>0</v>
      </c>
      <c r="G341" s="16">
        <f t="shared" si="20"/>
        <v>-1243818.46</v>
      </c>
      <c r="H341" s="6">
        <f t="shared" si="21"/>
        <v>682157.11327918782</v>
      </c>
      <c r="I341" s="16">
        <f t="shared" si="22"/>
        <v>-561661.34672081214</v>
      </c>
      <c r="J341" s="16">
        <v>-89.53</v>
      </c>
      <c r="K341" s="7">
        <f t="shared" si="23"/>
        <v>22851641.129999999</v>
      </c>
      <c r="L341" s="4"/>
    </row>
    <row r="342" spans="1:12" x14ac:dyDescent="0.2">
      <c r="A342" s="5" t="s">
        <v>742</v>
      </c>
      <c r="B342" s="3" t="s">
        <v>741</v>
      </c>
      <c r="C342" s="6" t="s">
        <v>472</v>
      </c>
      <c r="D342" s="6">
        <v>4078760.25</v>
      </c>
      <c r="E342" s="16">
        <v>-91189.47</v>
      </c>
      <c r="F342" s="6">
        <v>0</v>
      </c>
      <c r="G342" s="16">
        <f t="shared" si="20"/>
        <v>-91189.47</v>
      </c>
      <c r="H342" s="6">
        <f t="shared" si="21"/>
        <v>50011.756230615123</v>
      </c>
      <c r="I342" s="16">
        <f t="shared" si="22"/>
        <v>-41177.713769384878</v>
      </c>
      <c r="J342" s="16">
        <v>-83.91</v>
      </c>
      <c r="K342" s="7">
        <f t="shared" si="23"/>
        <v>4037582.54</v>
      </c>
      <c r="L342" s="4"/>
    </row>
    <row r="343" spans="1:12" x14ac:dyDescent="0.2">
      <c r="A343" s="5" t="s">
        <v>444</v>
      </c>
      <c r="B343" s="3" t="s">
        <v>443</v>
      </c>
      <c r="C343" s="6" t="s">
        <v>117</v>
      </c>
      <c r="D343" s="6">
        <v>3089607.73</v>
      </c>
      <c r="E343" s="16">
        <v>-84218.54</v>
      </c>
      <c r="F343" s="6">
        <v>0</v>
      </c>
      <c r="G343" s="16">
        <f t="shared" si="20"/>
        <v>-84218.54</v>
      </c>
      <c r="H343" s="6">
        <f t="shared" si="21"/>
        <v>46188.634417749199</v>
      </c>
      <c r="I343" s="16">
        <f t="shared" si="22"/>
        <v>-38029.905582250794</v>
      </c>
      <c r="J343" s="16">
        <v>-93.28</v>
      </c>
      <c r="K343" s="7">
        <f t="shared" si="23"/>
        <v>3051577.82</v>
      </c>
      <c r="L343" s="4"/>
    </row>
    <row r="344" spans="1:12" x14ac:dyDescent="0.2">
      <c r="A344" s="5" t="s">
        <v>734</v>
      </c>
      <c r="B344" s="3" t="s">
        <v>733</v>
      </c>
      <c r="C344" s="6" t="s">
        <v>332</v>
      </c>
      <c r="D344" s="6">
        <v>6362842.1200000001</v>
      </c>
      <c r="E344" s="16">
        <v>-250096.63</v>
      </c>
      <c r="F344" s="6">
        <v>0</v>
      </c>
      <c r="G344" s="16">
        <f t="shared" si="20"/>
        <v>-250096.63</v>
      </c>
      <c r="H344" s="6">
        <f t="shared" si="21"/>
        <v>137162.456297403</v>
      </c>
      <c r="I344" s="16">
        <f t="shared" si="22"/>
        <v>-112934.17370259701</v>
      </c>
      <c r="J344" s="16">
        <v>-84.64</v>
      </c>
      <c r="K344" s="7">
        <f t="shared" si="23"/>
        <v>6249907.9500000002</v>
      </c>
      <c r="L344" s="4"/>
    </row>
    <row r="345" spans="1:12" x14ac:dyDescent="0.2">
      <c r="A345" s="5" t="s">
        <v>909</v>
      </c>
      <c r="B345" s="3" t="s">
        <v>908</v>
      </c>
      <c r="C345" s="6" t="s">
        <v>380</v>
      </c>
      <c r="D345" s="6">
        <v>10923414.09</v>
      </c>
      <c r="E345" s="16">
        <v>-300472.8</v>
      </c>
      <c r="F345" s="6">
        <v>0</v>
      </c>
      <c r="G345" s="16">
        <f t="shared" si="20"/>
        <v>-300472.8</v>
      </c>
      <c r="H345" s="6">
        <f t="shared" si="21"/>
        <v>164790.65431052918</v>
      </c>
      <c r="I345" s="16">
        <f t="shared" si="22"/>
        <v>-135682.14568947081</v>
      </c>
      <c r="J345" s="16">
        <v>-75.72</v>
      </c>
      <c r="K345" s="7">
        <f t="shared" si="23"/>
        <v>10787731.939999999</v>
      </c>
      <c r="L345" s="4"/>
    </row>
    <row r="346" spans="1:12" x14ac:dyDescent="0.2">
      <c r="A346" s="5" t="s">
        <v>1123</v>
      </c>
      <c r="B346" s="3" t="s">
        <v>1122</v>
      </c>
      <c r="C346" s="6" t="s">
        <v>857</v>
      </c>
      <c r="D346" s="6">
        <v>11708324.380000001</v>
      </c>
      <c r="E346" s="16">
        <v>-162367.76999999999</v>
      </c>
      <c r="F346" s="6">
        <v>0</v>
      </c>
      <c r="G346" s="16">
        <f t="shared" si="20"/>
        <v>-162367.76999999999</v>
      </c>
      <c r="H346" s="6">
        <f t="shared" si="21"/>
        <v>89048.62955063321</v>
      </c>
      <c r="I346" s="16">
        <f t="shared" si="22"/>
        <v>-73319.14044936678</v>
      </c>
      <c r="J346" s="16">
        <v>-57.39</v>
      </c>
      <c r="K346" s="7">
        <f t="shared" si="23"/>
        <v>11635005.24</v>
      </c>
      <c r="L346" s="4"/>
    </row>
    <row r="347" spans="1:12" x14ac:dyDescent="0.2">
      <c r="A347" s="5" t="s">
        <v>245</v>
      </c>
      <c r="B347" s="3" t="s">
        <v>244</v>
      </c>
      <c r="C347" s="6" t="s">
        <v>243</v>
      </c>
      <c r="D347" s="6">
        <v>3414748.12</v>
      </c>
      <c r="E347" s="16">
        <v>-184839.91</v>
      </c>
      <c r="F347" s="6">
        <v>0</v>
      </c>
      <c r="G347" s="16">
        <f t="shared" si="20"/>
        <v>-184839.91</v>
      </c>
      <c r="H347" s="6">
        <f t="shared" si="21"/>
        <v>101373.20153970449</v>
      </c>
      <c r="I347" s="16">
        <f t="shared" si="22"/>
        <v>-83466.708460295515</v>
      </c>
      <c r="J347" s="16">
        <v>-100.06</v>
      </c>
      <c r="K347" s="7">
        <f t="shared" si="23"/>
        <v>3331281.41</v>
      </c>
      <c r="L347" s="4"/>
    </row>
    <row r="348" spans="1:12" x14ac:dyDescent="0.2">
      <c r="A348" s="5" t="s">
        <v>667</v>
      </c>
      <c r="B348" s="3" t="s">
        <v>666</v>
      </c>
      <c r="C348" s="6" t="s">
        <v>309</v>
      </c>
      <c r="D348" s="6">
        <v>4723938.04</v>
      </c>
      <c r="E348" s="16">
        <v>-121983.19</v>
      </c>
      <c r="F348" s="6">
        <v>0</v>
      </c>
      <c r="G348" s="16">
        <f t="shared" si="20"/>
        <v>-121983.19</v>
      </c>
      <c r="H348" s="6">
        <f t="shared" si="21"/>
        <v>66900.19760519288</v>
      </c>
      <c r="I348" s="16">
        <f t="shared" si="22"/>
        <v>-55082.992394807123</v>
      </c>
      <c r="J348" s="16">
        <v>-86.71</v>
      </c>
      <c r="K348" s="7">
        <f t="shared" si="23"/>
        <v>4668855.05</v>
      </c>
      <c r="L348" s="4"/>
    </row>
    <row r="349" spans="1:12" x14ac:dyDescent="0.2">
      <c r="A349" s="5" t="s">
        <v>727</v>
      </c>
      <c r="B349" s="3" t="s">
        <v>726</v>
      </c>
      <c r="C349" s="6" t="s">
        <v>77</v>
      </c>
      <c r="D349" s="6">
        <v>3704204</v>
      </c>
      <c r="E349" s="16">
        <v>-118033.31</v>
      </c>
      <c r="F349" s="6">
        <v>0</v>
      </c>
      <c r="G349" s="16">
        <f t="shared" si="20"/>
        <v>-118033.31</v>
      </c>
      <c r="H349" s="6">
        <f t="shared" si="21"/>
        <v>64733.933937905611</v>
      </c>
      <c r="I349" s="16">
        <f t="shared" si="22"/>
        <v>-53299.376062094387</v>
      </c>
      <c r="J349" s="16">
        <v>-85.06</v>
      </c>
      <c r="K349" s="7">
        <f t="shared" si="23"/>
        <v>3650904.62</v>
      </c>
      <c r="L349" s="4"/>
    </row>
    <row r="350" spans="1:12" x14ac:dyDescent="0.2">
      <c r="A350" s="5" t="s">
        <v>277</v>
      </c>
      <c r="B350" s="3" t="s">
        <v>276</v>
      </c>
      <c r="C350" s="6" t="s">
        <v>275</v>
      </c>
      <c r="D350" s="6">
        <v>4684528.55</v>
      </c>
      <c r="E350" s="16">
        <v>-178257.97</v>
      </c>
      <c r="F350" s="6">
        <v>0</v>
      </c>
      <c r="G350" s="16">
        <f t="shared" si="20"/>
        <v>-178257.97</v>
      </c>
      <c r="H350" s="6">
        <f t="shared" si="21"/>
        <v>97763.416563385035</v>
      </c>
      <c r="I350" s="16">
        <f t="shared" si="22"/>
        <v>-80494.553436614966</v>
      </c>
      <c r="J350" s="16">
        <v>-98.17</v>
      </c>
      <c r="K350" s="7">
        <f t="shared" si="23"/>
        <v>4604034</v>
      </c>
      <c r="L350" s="4"/>
    </row>
    <row r="351" spans="1:12" x14ac:dyDescent="0.2">
      <c r="A351" s="5" t="s">
        <v>1259</v>
      </c>
      <c r="B351" s="3" t="s">
        <v>1258</v>
      </c>
      <c r="C351" s="6" t="s">
        <v>46</v>
      </c>
      <c r="D351" s="6">
        <v>7699059.6799999997</v>
      </c>
      <c r="E351" s="16">
        <v>-242295.27</v>
      </c>
      <c r="F351" s="6">
        <v>0</v>
      </c>
      <c r="G351" s="16">
        <f t="shared" si="20"/>
        <v>-242295.27</v>
      </c>
      <c r="H351" s="6">
        <f t="shared" si="21"/>
        <v>132883.89524657914</v>
      </c>
      <c r="I351" s="16">
        <f t="shared" si="22"/>
        <v>-109411.37475342085</v>
      </c>
      <c r="J351" s="16">
        <v>-40.08</v>
      </c>
      <c r="K351" s="7">
        <f t="shared" si="23"/>
        <v>7589648.3099999996</v>
      </c>
      <c r="L351" s="4"/>
    </row>
    <row r="352" spans="1:12" x14ac:dyDescent="0.2">
      <c r="A352" s="5" t="s">
        <v>287</v>
      </c>
      <c r="B352" s="3" t="s">
        <v>286</v>
      </c>
      <c r="C352" s="6" t="s">
        <v>285</v>
      </c>
      <c r="D352" s="6">
        <v>3021364.79</v>
      </c>
      <c r="E352" s="16">
        <v>-113118.58</v>
      </c>
      <c r="F352" s="6">
        <v>0</v>
      </c>
      <c r="G352" s="16">
        <f t="shared" si="20"/>
        <v>-113118.58</v>
      </c>
      <c r="H352" s="6">
        <f t="shared" si="21"/>
        <v>62038.510017805063</v>
      </c>
      <c r="I352" s="16">
        <f t="shared" si="22"/>
        <v>-51080.069982194938</v>
      </c>
      <c r="J352" s="16">
        <v>-97.9</v>
      </c>
      <c r="K352" s="7">
        <f t="shared" si="23"/>
        <v>2970284.72</v>
      </c>
      <c r="L352" s="4"/>
    </row>
    <row r="353" spans="1:12" x14ac:dyDescent="0.2">
      <c r="A353" s="5" t="s">
        <v>1068</v>
      </c>
      <c r="B353" s="3" t="s">
        <v>1067</v>
      </c>
      <c r="C353" s="6" t="s">
        <v>472</v>
      </c>
      <c r="D353" s="6">
        <v>7858817.6600000001</v>
      </c>
      <c r="E353" s="16">
        <v>-130563.02</v>
      </c>
      <c r="F353" s="6">
        <v>0</v>
      </c>
      <c r="G353" s="16">
        <f t="shared" si="20"/>
        <v>-130563.02</v>
      </c>
      <c r="H353" s="6">
        <f t="shared" si="21"/>
        <v>71605.701063652712</v>
      </c>
      <c r="I353" s="16">
        <f t="shared" si="22"/>
        <v>-58957.318936347292</v>
      </c>
      <c r="J353" s="16">
        <v>-63.22</v>
      </c>
      <c r="K353" s="7">
        <f t="shared" si="23"/>
        <v>7799860.3399999999</v>
      </c>
      <c r="L353" s="4"/>
    </row>
    <row r="354" spans="1:12" x14ac:dyDescent="0.2">
      <c r="A354" s="5" t="s">
        <v>872</v>
      </c>
      <c r="B354" s="3" t="s">
        <v>871</v>
      </c>
      <c r="C354" s="6" t="s">
        <v>870</v>
      </c>
      <c r="D354" s="6">
        <v>14903023.880000001</v>
      </c>
      <c r="E354" s="16">
        <v>-320562.13</v>
      </c>
      <c r="F354" s="6">
        <v>0</v>
      </c>
      <c r="G354" s="16">
        <f t="shared" si="20"/>
        <v>-320562.13</v>
      </c>
      <c r="H354" s="6">
        <f t="shared" si="21"/>
        <v>175808.40312293463</v>
      </c>
      <c r="I354" s="16">
        <f t="shared" si="22"/>
        <v>-144753.72687706538</v>
      </c>
      <c r="J354" s="16">
        <v>-77.63</v>
      </c>
      <c r="K354" s="7">
        <f t="shared" si="23"/>
        <v>14758270.15</v>
      </c>
      <c r="L354" s="4"/>
    </row>
    <row r="355" spans="1:12" x14ac:dyDescent="0.2">
      <c r="A355" s="5" t="s">
        <v>783</v>
      </c>
      <c r="B355" s="3" t="s">
        <v>782</v>
      </c>
      <c r="C355" s="6" t="s">
        <v>400</v>
      </c>
      <c r="D355" s="6">
        <v>7297978.4800000004</v>
      </c>
      <c r="E355" s="16">
        <v>-215535.58</v>
      </c>
      <c r="F355" s="6">
        <v>0</v>
      </c>
      <c r="G355" s="16">
        <f t="shared" si="20"/>
        <v>-215535.58</v>
      </c>
      <c r="H355" s="6">
        <f t="shared" si="21"/>
        <v>118207.86858377664</v>
      </c>
      <c r="I355" s="16">
        <f t="shared" si="22"/>
        <v>-97327.711416223348</v>
      </c>
      <c r="J355" s="16">
        <v>-82.1</v>
      </c>
      <c r="K355" s="7">
        <f t="shared" si="23"/>
        <v>7200650.7699999996</v>
      </c>
      <c r="L355" s="4"/>
    </row>
    <row r="356" spans="1:12" x14ac:dyDescent="0.2">
      <c r="A356" s="5" t="s">
        <v>1217</v>
      </c>
      <c r="B356" s="3" t="s">
        <v>1216</v>
      </c>
      <c r="C356" s="6" t="s">
        <v>91</v>
      </c>
      <c r="D356" s="6">
        <v>30481601.030000001</v>
      </c>
      <c r="E356" s="16">
        <v>-380977.12</v>
      </c>
      <c r="F356" s="6">
        <v>0</v>
      </c>
      <c r="G356" s="16">
        <f t="shared" si="20"/>
        <v>-380977.12</v>
      </c>
      <c r="H356" s="6">
        <f t="shared" si="21"/>
        <v>208942.2699230712</v>
      </c>
      <c r="I356" s="16">
        <f t="shared" si="22"/>
        <v>-172034.85007692879</v>
      </c>
      <c r="J356" s="16">
        <v>-43.68</v>
      </c>
      <c r="K356" s="7">
        <f t="shared" si="23"/>
        <v>30309566.18</v>
      </c>
      <c r="L356" s="4"/>
    </row>
    <row r="357" spans="1:12" x14ac:dyDescent="0.2">
      <c r="A357" s="5" t="s">
        <v>564</v>
      </c>
      <c r="B357" s="3" t="s">
        <v>563</v>
      </c>
      <c r="C357" s="6" t="s">
        <v>83</v>
      </c>
      <c r="D357" s="6">
        <v>17000197.780000001</v>
      </c>
      <c r="E357" s="16">
        <v>-760717.07</v>
      </c>
      <c r="F357" s="6">
        <v>0</v>
      </c>
      <c r="G357" s="16">
        <f t="shared" si="20"/>
        <v>-760717.07</v>
      </c>
      <c r="H357" s="6">
        <f t="shared" si="21"/>
        <v>417206.02899992483</v>
      </c>
      <c r="I357" s="16">
        <f t="shared" si="22"/>
        <v>-343511.04100007511</v>
      </c>
      <c r="J357" s="16">
        <v>-89.48</v>
      </c>
      <c r="K357" s="7">
        <f t="shared" si="23"/>
        <v>16656686.74</v>
      </c>
      <c r="L357" s="4"/>
    </row>
    <row r="358" spans="1:12" x14ac:dyDescent="0.2">
      <c r="A358" s="5" t="s">
        <v>446</v>
      </c>
      <c r="B358" s="3" t="s">
        <v>445</v>
      </c>
      <c r="C358" s="6" t="s">
        <v>104</v>
      </c>
      <c r="D358" s="6">
        <v>8919627.9199999999</v>
      </c>
      <c r="E358" s="16">
        <v>-420136.36</v>
      </c>
      <c r="F358" s="6">
        <v>0</v>
      </c>
      <c r="G358" s="16">
        <f t="shared" si="20"/>
        <v>-420136.36</v>
      </c>
      <c r="H358" s="6">
        <f t="shared" si="21"/>
        <v>230418.6790419766</v>
      </c>
      <c r="I358" s="16">
        <f t="shared" si="22"/>
        <v>-189717.68095802338</v>
      </c>
      <c r="J358" s="16">
        <v>-93.26</v>
      </c>
      <c r="K358" s="7">
        <f t="shared" si="23"/>
        <v>8729910.2400000002</v>
      </c>
      <c r="L358" s="4"/>
    </row>
    <row r="359" spans="1:12" x14ac:dyDescent="0.2">
      <c r="A359" s="5" t="s">
        <v>609</v>
      </c>
      <c r="B359" s="3" t="s">
        <v>608</v>
      </c>
      <c r="C359" s="6" t="s">
        <v>556</v>
      </c>
      <c r="D359" s="6">
        <v>6539765.1299999999</v>
      </c>
      <c r="E359" s="16">
        <v>-198682.91</v>
      </c>
      <c r="F359" s="6">
        <v>0</v>
      </c>
      <c r="G359" s="16">
        <f t="shared" si="20"/>
        <v>-198682.91</v>
      </c>
      <c r="H359" s="6">
        <f t="shared" si="21"/>
        <v>108965.22660027789</v>
      </c>
      <c r="I359" s="16">
        <f t="shared" si="22"/>
        <v>-89717.683399722111</v>
      </c>
      <c r="J359" s="16">
        <v>-88.23</v>
      </c>
      <c r="K359" s="7">
        <f t="shared" si="23"/>
        <v>6450047.4500000002</v>
      </c>
      <c r="L359" s="4"/>
    </row>
    <row r="360" spans="1:12" x14ac:dyDescent="0.2">
      <c r="A360" s="5" t="s">
        <v>1096</v>
      </c>
      <c r="B360" s="3" t="s">
        <v>1095</v>
      </c>
      <c r="C360" s="6" t="s">
        <v>158</v>
      </c>
      <c r="D360" s="6">
        <v>10590884.17</v>
      </c>
      <c r="E360" s="16">
        <v>-147581.51</v>
      </c>
      <c r="F360" s="6">
        <v>0</v>
      </c>
      <c r="G360" s="16">
        <f t="shared" si="20"/>
        <v>-147581.51</v>
      </c>
      <c r="H360" s="6">
        <f t="shared" si="21"/>
        <v>80939.285010276813</v>
      </c>
      <c r="I360" s="16">
        <f t="shared" si="22"/>
        <v>-66642.224989723196</v>
      </c>
      <c r="J360" s="16">
        <v>-59.55</v>
      </c>
      <c r="K360" s="7">
        <f t="shared" si="23"/>
        <v>10524241.949999999</v>
      </c>
      <c r="L360" s="4"/>
    </row>
    <row r="361" spans="1:12" x14ac:dyDescent="0.2">
      <c r="A361" s="5" t="s">
        <v>1205</v>
      </c>
      <c r="B361" s="3" t="s">
        <v>1204</v>
      </c>
      <c r="C361" s="6" t="s">
        <v>290</v>
      </c>
      <c r="D361" s="6">
        <v>3636123.44</v>
      </c>
      <c r="E361" s="16">
        <v>-865122.31</v>
      </c>
      <c r="F361" s="6">
        <v>384447.86</v>
      </c>
      <c r="G361" s="16">
        <f t="shared" si="20"/>
        <v>-480674.45000000007</v>
      </c>
      <c r="H361" s="6">
        <f t="shared" si="21"/>
        <v>263620.05854058586</v>
      </c>
      <c r="I361" s="16">
        <f t="shared" si="22"/>
        <v>-217054.39145941421</v>
      </c>
      <c r="J361" s="16">
        <v>-44.36</v>
      </c>
      <c r="K361" s="7">
        <f t="shared" si="23"/>
        <v>3419069.05</v>
      </c>
      <c r="L361" s="4"/>
    </row>
    <row r="362" spans="1:12" x14ac:dyDescent="0.2">
      <c r="A362" s="5" t="s">
        <v>1106</v>
      </c>
      <c r="B362" s="3" t="s">
        <v>1105</v>
      </c>
      <c r="C362" s="6" t="s">
        <v>857</v>
      </c>
      <c r="D362" s="6">
        <v>3388539.7</v>
      </c>
      <c r="E362" s="16">
        <v>-40891</v>
      </c>
      <c r="F362" s="6">
        <v>0</v>
      </c>
      <c r="G362" s="16">
        <f t="shared" si="20"/>
        <v>-40891</v>
      </c>
      <c r="H362" s="6">
        <f t="shared" si="21"/>
        <v>22426.171837889648</v>
      </c>
      <c r="I362" s="16">
        <f t="shared" si="22"/>
        <v>-18464.828162110352</v>
      </c>
      <c r="J362" s="16">
        <v>-58.48</v>
      </c>
      <c r="K362" s="7">
        <f t="shared" si="23"/>
        <v>3370074.87</v>
      </c>
      <c r="L362" s="4"/>
    </row>
    <row r="363" spans="1:12" x14ac:dyDescent="0.2">
      <c r="A363" s="5" t="s">
        <v>377</v>
      </c>
      <c r="B363" s="3" t="s">
        <v>376</v>
      </c>
      <c r="C363" s="6" t="s">
        <v>243</v>
      </c>
      <c r="D363" s="6">
        <v>3203727.66</v>
      </c>
      <c r="E363" s="16">
        <v>-154323.81</v>
      </c>
      <c r="F363" s="6">
        <v>0</v>
      </c>
      <c r="G363" s="16">
        <f t="shared" si="20"/>
        <v>-154323.81</v>
      </c>
      <c r="H363" s="6">
        <f t="shared" si="21"/>
        <v>84637.017479098882</v>
      </c>
      <c r="I363" s="16">
        <f t="shared" si="22"/>
        <v>-69686.792520901115</v>
      </c>
      <c r="J363" s="16">
        <v>-95.38</v>
      </c>
      <c r="K363" s="7">
        <f t="shared" si="23"/>
        <v>3134040.87</v>
      </c>
      <c r="L363" s="4"/>
    </row>
    <row r="364" spans="1:12" x14ac:dyDescent="0.2">
      <c r="A364" s="5" t="s">
        <v>406</v>
      </c>
      <c r="B364" s="3" t="s">
        <v>405</v>
      </c>
      <c r="C364" s="6" t="s">
        <v>243</v>
      </c>
      <c r="D364" s="6">
        <v>2579147.7799999998</v>
      </c>
      <c r="E364" s="16">
        <v>-80746.19</v>
      </c>
      <c r="F364" s="6">
        <v>0</v>
      </c>
      <c r="G364" s="16">
        <f t="shared" si="20"/>
        <v>-80746.19</v>
      </c>
      <c r="H364" s="6">
        <f t="shared" si="21"/>
        <v>44284.266273627123</v>
      </c>
      <c r="I364" s="16">
        <f t="shared" si="22"/>
        <v>-36461.923726372879</v>
      </c>
      <c r="J364" s="16">
        <v>-94.46</v>
      </c>
      <c r="K364" s="7">
        <f t="shared" si="23"/>
        <v>2542685.86</v>
      </c>
      <c r="L364" s="4"/>
    </row>
    <row r="365" spans="1:12" x14ac:dyDescent="0.2">
      <c r="A365" s="5" t="s">
        <v>1004</v>
      </c>
      <c r="B365" s="3" t="s">
        <v>1003</v>
      </c>
      <c r="C365" s="6" t="s">
        <v>175</v>
      </c>
      <c r="D365" s="6">
        <v>7142294.8899999997</v>
      </c>
      <c r="E365" s="16">
        <v>-145351.54999999999</v>
      </c>
      <c r="F365" s="6">
        <v>0</v>
      </c>
      <c r="G365" s="16">
        <f t="shared" si="20"/>
        <v>-145351.54999999999</v>
      </c>
      <c r="H365" s="6">
        <f t="shared" si="21"/>
        <v>79716.290557912711</v>
      </c>
      <c r="I365" s="16">
        <f t="shared" si="22"/>
        <v>-65635.259442087277</v>
      </c>
      <c r="J365" s="16">
        <v>-69.180000000000007</v>
      </c>
      <c r="K365" s="7">
        <f t="shared" si="23"/>
        <v>7076659.6299999999</v>
      </c>
      <c r="L365" s="4"/>
    </row>
    <row r="366" spans="1:12" x14ac:dyDescent="0.2">
      <c r="A366" s="5" t="s">
        <v>1102</v>
      </c>
      <c r="B366" s="3" t="s">
        <v>1101</v>
      </c>
      <c r="C366" s="6" t="s">
        <v>353</v>
      </c>
      <c r="D366" s="6">
        <v>15987473.560000001</v>
      </c>
      <c r="E366" s="16">
        <v>-221370.97</v>
      </c>
      <c r="F366" s="6">
        <v>0</v>
      </c>
      <c r="G366" s="16">
        <f t="shared" si="20"/>
        <v>-221370.97</v>
      </c>
      <c r="H366" s="6">
        <f t="shared" si="21"/>
        <v>121408.21728840854</v>
      </c>
      <c r="I366" s="16">
        <f t="shared" si="22"/>
        <v>-99962.752711591456</v>
      </c>
      <c r="J366" s="16">
        <v>-58.63</v>
      </c>
      <c r="K366" s="7">
        <f t="shared" si="23"/>
        <v>15887510.810000001</v>
      </c>
      <c r="L366" s="4"/>
    </row>
    <row r="367" spans="1:12" x14ac:dyDescent="0.2">
      <c r="A367" s="5" t="s">
        <v>911</v>
      </c>
      <c r="B367" s="3" t="s">
        <v>910</v>
      </c>
      <c r="C367" s="6" t="s">
        <v>285</v>
      </c>
      <c r="D367" s="6">
        <v>6745287.2400000002</v>
      </c>
      <c r="E367" s="16">
        <v>-144437.29</v>
      </c>
      <c r="F367" s="6">
        <v>0</v>
      </c>
      <c r="G367" s="16">
        <f t="shared" si="20"/>
        <v>-144437.29</v>
      </c>
      <c r="H367" s="6">
        <f t="shared" si="21"/>
        <v>79214.875775576525</v>
      </c>
      <c r="I367" s="16">
        <f t="shared" si="22"/>
        <v>-65222.414224423483</v>
      </c>
      <c r="J367" s="16">
        <v>-75.63</v>
      </c>
      <c r="K367" s="7">
        <f t="shared" si="23"/>
        <v>6680064.8300000001</v>
      </c>
      <c r="L367" s="4"/>
    </row>
    <row r="368" spans="1:12" x14ac:dyDescent="0.2">
      <c r="A368" s="5" t="s">
        <v>1160</v>
      </c>
      <c r="B368" s="3" t="s">
        <v>1159</v>
      </c>
      <c r="C368" s="6" t="s">
        <v>46</v>
      </c>
      <c r="D368" s="6">
        <v>6121310.0999999996</v>
      </c>
      <c r="E368" s="16">
        <v>-66704.899999999994</v>
      </c>
      <c r="F368" s="6">
        <v>0</v>
      </c>
      <c r="G368" s="16">
        <f t="shared" si="20"/>
        <v>-66704.899999999994</v>
      </c>
      <c r="H368" s="6">
        <f t="shared" si="21"/>
        <v>36583.491473166345</v>
      </c>
      <c r="I368" s="16">
        <f t="shared" si="22"/>
        <v>-30121.408526833649</v>
      </c>
      <c r="J368" s="16">
        <v>-52.96</v>
      </c>
      <c r="K368" s="7">
        <f t="shared" si="23"/>
        <v>6091188.6900000004</v>
      </c>
      <c r="L368" s="4"/>
    </row>
    <row r="369" spans="1:12" x14ac:dyDescent="0.2">
      <c r="A369" s="5" t="s">
        <v>687</v>
      </c>
      <c r="B369" s="3" t="s">
        <v>686</v>
      </c>
      <c r="C369" s="6" t="s">
        <v>197</v>
      </c>
      <c r="D369" s="6">
        <v>12676427.439999999</v>
      </c>
      <c r="E369" s="16">
        <v>-602872.27</v>
      </c>
      <c r="F369" s="6">
        <v>0</v>
      </c>
      <c r="G369" s="16">
        <f t="shared" si="20"/>
        <v>-602872.27</v>
      </c>
      <c r="H369" s="6">
        <f t="shared" si="21"/>
        <v>330637.96736002062</v>
      </c>
      <c r="I369" s="16">
        <f t="shared" si="22"/>
        <v>-272234.3026399794</v>
      </c>
      <c r="J369" s="16">
        <v>-86.25</v>
      </c>
      <c r="K369" s="7">
        <f t="shared" si="23"/>
        <v>12404193.140000001</v>
      </c>
      <c r="L369" s="4"/>
    </row>
    <row r="370" spans="1:12" x14ac:dyDescent="0.2">
      <c r="A370" s="5" t="s">
        <v>73</v>
      </c>
      <c r="B370" s="3" t="s">
        <v>72</v>
      </c>
      <c r="C370" s="6" t="s">
        <v>71</v>
      </c>
      <c r="D370" s="6">
        <v>5112282.24</v>
      </c>
      <c r="E370" s="16">
        <v>-498465.7</v>
      </c>
      <c r="F370" s="6">
        <v>0</v>
      </c>
      <c r="G370" s="16">
        <f t="shared" si="20"/>
        <v>-498465.7</v>
      </c>
      <c r="H370" s="6">
        <f t="shared" si="21"/>
        <v>273377.45331476239</v>
      </c>
      <c r="I370" s="16">
        <f t="shared" si="22"/>
        <v>-225088.24668523762</v>
      </c>
      <c r="J370" s="16">
        <v>-110.92</v>
      </c>
      <c r="K370" s="7">
        <f t="shared" si="23"/>
        <v>4887193.99</v>
      </c>
      <c r="L370" s="4"/>
    </row>
    <row r="371" spans="1:12" x14ac:dyDescent="0.2">
      <c r="A371" s="5" t="s">
        <v>423</v>
      </c>
      <c r="B371" s="3" t="s">
        <v>422</v>
      </c>
      <c r="C371" s="6" t="s">
        <v>188</v>
      </c>
      <c r="D371" s="6">
        <v>2339305.17</v>
      </c>
      <c r="E371" s="16">
        <v>-62503.79</v>
      </c>
      <c r="F371" s="6">
        <v>0</v>
      </c>
      <c r="G371" s="16">
        <f t="shared" si="20"/>
        <v>-62503.79</v>
      </c>
      <c r="H371" s="6">
        <f t="shared" si="21"/>
        <v>34279.443766583565</v>
      </c>
      <c r="I371" s="16">
        <f t="shared" si="22"/>
        <v>-28224.346233416436</v>
      </c>
      <c r="J371" s="16">
        <v>-94.24</v>
      </c>
      <c r="K371" s="7">
        <f t="shared" si="23"/>
        <v>2311080.8199999998</v>
      </c>
      <c r="L371" s="4"/>
    </row>
    <row r="372" spans="1:12" x14ac:dyDescent="0.2">
      <c r="A372" s="5" t="s">
        <v>966</v>
      </c>
      <c r="B372" s="3" t="s">
        <v>965</v>
      </c>
      <c r="C372" s="6" t="s">
        <v>55</v>
      </c>
      <c r="D372" s="6">
        <v>38373233.240000002</v>
      </c>
      <c r="E372" s="16">
        <v>-1077853.93</v>
      </c>
      <c r="F372" s="6">
        <v>0</v>
      </c>
      <c r="G372" s="16">
        <f t="shared" si="20"/>
        <v>-1077853.93</v>
      </c>
      <c r="H372" s="6">
        <f t="shared" si="21"/>
        <v>591135.88443238556</v>
      </c>
      <c r="I372" s="16">
        <f t="shared" si="22"/>
        <v>-486718.04556761438</v>
      </c>
      <c r="J372" s="16">
        <v>-71.099999999999994</v>
      </c>
      <c r="K372" s="7">
        <f t="shared" si="23"/>
        <v>37886515.189999998</v>
      </c>
      <c r="L372" s="4"/>
    </row>
    <row r="373" spans="1:12" x14ac:dyDescent="0.2">
      <c r="A373" s="5" t="s">
        <v>994</v>
      </c>
      <c r="B373" s="3" t="s">
        <v>993</v>
      </c>
      <c r="C373" s="6" t="s">
        <v>197</v>
      </c>
      <c r="D373" s="6">
        <v>7574489.4800000004</v>
      </c>
      <c r="E373" s="16">
        <v>-146168.73000000001</v>
      </c>
      <c r="F373" s="6">
        <v>0</v>
      </c>
      <c r="G373" s="16">
        <f t="shared" si="20"/>
        <v>-146168.73000000001</v>
      </c>
      <c r="H373" s="6">
        <f t="shared" si="21"/>
        <v>80164.462994450994</v>
      </c>
      <c r="I373" s="16">
        <f t="shared" si="22"/>
        <v>-66004.267005549016</v>
      </c>
      <c r="J373" s="16">
        <v>-69.67</v>
      </c>
      <c r="K373" s="7">
        <f t="shared" si="23"/>
        <v>7508485.21</v>
      </c>
      <c r="L373" s="4"/>
    </row>
    <row r="374" spans="1:12" x14ac:dyDescent="0.2">
      <c r="A374" s="5" t="s">
        <v>986</v>
      </c>
      <c r="B374" s="3" t="s">
        <v>985</v>
      </c>
      <c r="C374" s="6" t="s">
        <v>97</v>
      </c>
      <c r="D374" s="6">
        <v>7358167.9699999997</v>
      </c>
      <c r="E374" s="16">
        <v>-164676.47</v>
      </c>
      <c r="F374" s="6">
        <v>0</v>
      </c>
      <c r="G374" s="16">
        <f t="shared" si="20"/>
        <v>-164676.47</v>
      </c>
      <c r="H374" s="6">
        <f t="shared" si="21"/>
        <v>90314.80799875471</v>
      </c>
      <c r="I374" s="16">
        <f t="shared" si="22"/>
        <v>-74361.662001245291</v>
      </c>
      <c r="J374" s="16">
        <v>-69.91</v>
      </c>
      <c r="K374" s="7">
        <f t="shared" si="23"/>
        <v>7283806.3099999996</v>
      </c>
      <c r="L374" s="4"/>
    </row>
    <row r="375" spans="1:12" x14ac:dyDescent="0.2">
      <c r="A375" s="5" t="s">
        <v>498</v>
      </c>
      <c r="B375" s="3" t="s">
        <v>497</v>
      </c>
      <c r="C375" s="6" t="s">
        <v>332</v>
      </c>
      <c r="D375" s="6">
        <v>3154269.92</v>
      </c>
      <c r="E375" s="16">
        <v>-100838.91</v>
      </c>
      <c r="F375" s="6">
        <v>0</v>
      </c>
      <c r="G375" s="16">
        <f t="shared" si="20"/>
        <v>-100838.91</v>
      </c>
      <c r="H375" s="6">
        <f t="shared" si="21"/>
        <v>55303.874290320331</v>
      </c>
      <c r="I375" s="16">
        <f t="shared" si="22"/>
        <v>-45535.035709679672</v>
      </c>
      <c r="J375" s="16">
        <v>-91.15</v>
      </c>
      <c r="K375" s="7">
        <f t="shared" si="23"/>
        <v>3108734.88</v>
      </c>
      <c r="L375" s="4"/>
    </row>
    <row r="376" spans="1:12" x14ac:dyDescent="0.2">
      <c r="A376" s="5" t="s">
        <v>1100</v>
      </c>
      <c r="B376" s="3" t="s">
        <v>1099</v>
      </c>
      <c r="C376" s="6" t="s">
        <v>97</v>
      </c>
      <c r="D376" s="6">
        <v>17424731.57</v>
      </c>
      <c r="E376" s="16">
        <v>-317099.59999999998</v>
      </c>
      <c r="F376" s="6">
        <v>0</v>
      </c>
      <c r="G376" s="16">
        <f t="shared" si="20"/>
        <v>-317099.59999999998</v>
      </c>
      <c r="H376" s="6">
        <f t="shared" si="21"/>
        <v>173909.42063843075</v>
      </c>
      <c r="I376" s="16">
        <f t="shared" si="22"/>
        <v>-143190.17936156923</v>
      </c>
      <c r="J376" s="16">
        <v>-59.1</v>
      </c>
      <c r="K376" s="7">
        <f t="shared" si="23"/>
        <v>17281541.390000001</v>
      </c>
      <c r="L376" s="4"/>
    </row>
    <row r="377" spans="1:12" x14ac:dyDescent="0.2">
      <c r="A377" s="5" t="s">
        <v>5</v>
      </c>
      <c r="B377" s="3" t="s">
        <v>4</v>
      </c>
      <c r="C377" s="6" t="s">
        <v>3</v>
      </c>
      <c r="D377" s="6">
        <v>5262786.29</v>
      </c>
      <c r="E377" s="16">
        <v>-245650.15</v>
      </c>
      <c r="F377" s="6">
        <v>0</v>
      </c>
      <c r="G377" s="16">
        <f t="shared" si="20"/>
        <v>-245650.15</v>
      </c>
      <c r="H377" s="6">
        <f t="shared" si="21"/>
        <v>134723.83839728468</v>
      </c>
      <c r="I377" s="16">
        <f t="shared" si="22"/>
        <v>-110926.31160271532</v>
      </c>
      <c r="J377" s="16">
        <v>-137.41999999999999</v>
      </c>
      <c r="K377" s="7">
        <f t="shared" si="23"/>
        <v>5151859.9800000004</v>
      </c>
      <c r="L377" s="4"/>
    </row>
    <row r="378" spans="1:12" x14ac:dyDescent="0.2">
      <c r="A378" s="5" t="s">
        <v>1024</v>
      </c>
      <c r="B378" s="3" t="s">
        <v>1023</v>
      </c>
      <c r="C378" s="6" t="s">
        <v>77</v>
      </c>
      <c r="D378" s="6">
        <v>4586643.83</v>
      </c>
      <c r="E378" s="16">
        <v>-1019402.8</v>
      </c>
      <c r="F378" s="6">
        <v>492106.17</v>
      </c>
      <c r="G378" s="16">
        <f t="shared" si="20"/>
        <v>-527296.63000000012</v>
      </c>
      <c r="H378" s="6">
        <f t="shared" si="21"/>
        <v>289189.42637548898</v>
      </c>
      <c r="I378" s="16">
        <f t="shared" si="22"/>
        <v>-238107.20362451114</v>
      </c>
      <c r="J378" s="16">
        <v>-67.489999999999995</v>
      </c>
      <c r="K378" s="7">
        <f t="shared" si="23"/>
        <v>4348536.63</v>
      </c>
      <c r="L378" s="4"/>
    </row>
    <row r="379" spans="1:12" x14ac:dyDescent="0.2">
      <c r="A379" s="5" t="s">
        <v>673</v>
      </c>
      <c r="B379" s="3" t="s">
        <v>672</v>
      </c>
      <c r="C379" s="6" t="s">
        <v>74</v>
      </c>
      <c r="D379" s="6">
        <v>4164713.46</v>
      </c>
      <c r="E379" s="16">
        <v>-119409.18</v>
      </c>
      <c r="F379" s="6">
        <v>0</v>
      </c>
      <c r="G379" s="16">
        <f t="shared" si="20"/>
        <v>-119409.18</v>
      </c>
      <c r="H379" s="6">
        <f t="shared" si="21"/>
        <v>65488.513112946501</v>
      </c>
      <c r="I379" s="16">
        <f t="shared" si="22"/>
        <v>-53920.666887053492</v>
      </c>
      <c r="J379" s="16">
        <v>-86.6</v>
      </c>
      <c r="K379" s="7">
        <f t="shared" si="23"/>
        <v>4110792.79</v>
      </c>
      <c r="L379" s="4"/>
    </row>
    <row r="380" spans="1:12" x14ac:dyDescent="0.2">
      <c r="A380" s="5" t="s">
        <v>382</v>
      </c>
      <c r="B380" s="3" t="s">
        <v>381</v>
      </c>
      <c r="C380" s="6" t="s">
        <v>380</v>
      </c>
      <c r="D380" s="6">
        <v>16022450.43</v>
      </c>
      <c r="E380" s="16">
        <v>-896447.27</v>
      </c>
      <c r="F380" s="6">
        <v>0</v>
      </c>
      <c r="G380" s="16">
        <f t="shared" si="20"/>
        <v>-896447.27</v>
      </c>
      <c r="H380" s="6">
        <f t="shared" si="21"/>
        <v>491645.60711714206</v>
      </c>
      <c r="I380" s="16">
        <f t="shared" si="22"/>
        <v>-404801.66288285796</v>
      </c>
      <c r="J380" s="16">
        <v>-95.23</v>
      </c>
      <c r="K380" s="7">
        <f t="shared" si="23"/>
        <v>15617648.77</v>
      </c>
      <c r="L380" s="4"/>
    </row>
    <row r="381" spans="1:12" x14ac:dyDescent="0.2">
      <c r="A381" s="5" t="s">
        <v>474</v>
      </c>
      <c r="B381" s="3" t="s">
        <v>473</v>
      </c>
      <c r="C381" s="6" t="s">
        <v>472</v>
      </c>
      <c r="D381" s="6">
        <v>3827844.46</v>
      </c>
      <c r="E381" s="16">
        <v>-122045.78</v>
      </c>
      <c r="F381" s="6">
        <v>0</v>
      </c>
      <c r="G381" s="16">
        <f t="shared" si="20"/>
        <v>-122045.78</v>
      </c>
      <c r="H381" s="6">
        <f t="shared" si="21"/>
        <v>66934.524329785898</v>
      </c>
      <c r="I381" s="16">
        <f t="shared" si="22"/>
        <v>-55111.255670214101</v>
      </c>
      <c r="J381" s="16">
        <v>-91.91</v>
      </c>
      <c r="K381" s="7">
        <f t="shared" si="23"/>
        <v>3772733.2</v>
      </c>
      <c r="L381" s="4"/>
    </row>
    <row r="382" spans="1:12" x14ac:dyDescent="0.2">
      <c r="A382" s="5" t="s">
        <v>1243</v>
      </c>
      <c r="B382" s="3" t="s">
        <v>1242</v>
      </c>
      <c r="C382" s="6" t="s">
        <v>91</v>
      </c>
      <c r="D382" s="6">
        <v>12956059.42</v>
      </c>
      <c r="E382" s="16">
        <v>-156411.1</v>
      </c>
      <c r="F382" s="6">
        <v>0</v>
      </c>
      <c r="G382" s="16">
        <f t="shared" si="20"/>
        <v>-156411.1</v>
      </c>
      <c r="H382" s="6">
        <f t="shared" si="21"/>
        <v>85781.766304402961</v>
      </c>
      <c r="I382" s="16">
        <f t="shared" si="22"/>
        <v>-70629.333695597044</v>
      </c>
      <c r="J382" s="16">
        <v>-40.08</v>
      </c>
      <c r="K382" s="7">
        <f t="shared" si="23"/>
        <v>12885430.09</v>
      </c>
      <c r="L382" s="4"/>
    </row>
    <row r="383" spans="1:12" x14ac:dyDescent="0.2">
      <c r="A383" s="5" t="s">
        <v>518</v>
      </c>
      <c r="B383" s="3" t="s">
        <v>517</v>
      </c>
      <c r="C383" s="6" t="s">
        <v>55</v>
      </c>
      <c r="D383" s="6">
        <v>8120859.46</v>
      </c>
      <c r="E383" s="16">
        <v>-324301.86</v>
      </c>
      <c r="F383" s="6">
        <v>0</v>
      </c>
      <c r="G383" s="16">
        <f t="shared" si="20"/>
        <v>-324301.86</v>
      </c>
      <c r="H383" s="6">
        <f t="shared" si="21"/>
        <v>177859.41257751657</v>
      </c>
      <c r="I383" s="16">
        <f t="shared" si="22"/>
        <v>-146442.44742248341</v>
      </c>
      <c r="J383" s="16">
        <v>-90.58</v>
      </c>
      <c r="K383" s="7">
        <f t="shared" si="23"/>
        <v>7974417.0099999998</v>
      </c>
      <c r="L383" s="4"/>
    </row>
    <row r="384" spans="1:12" x14ac:dyDescent="0.2">
      <c r="A384" s="5" t="s">
        <v>110</v>
      </c>
      <c r="B384" s="3" t="s">
        <v>109</v>
      </c>
      <c r="C384" s="6" t="s">
        <v>60</v>
      </c>
      <c r="D384" s="6">
        <v>8754507.9700000007</v>
      </c>
      <c r="E384" s="16">
        <v>-896084.85</v>
      </c>
      <c r="F384" s="6">
        <v>0</v>
      </c>
      <c r="G384" s="16">
        <f t="shared" si="20"/>
        <v>-896084.85</v>
      </c>
      <c r="H384" s="6">
        <f t="shared" si="21"/>
        <v>491446.84227408399</v>
      </c>
      <c r="I384" s="16">
        <f t="shared" si="22"/>
        <v>-404638.00772591599</v>
      </c>
      <c r="J384" s="16">
        <v>-107.75</v>
      </c>
      <c r="K384" s="7">
        <f t="shared" si="23"/>
        <v>8349869.96</v>
      </c>
      <c r="L384" s="4"/>
    </row>
    <row r="385" spans="1:12" x14ac:dyDescent="0.2">
      <c r="A385" s="5" t="s">
        <v>229</v>
      </c>
      <c r="B385" s="3" t="s">
        <v>228</v>
      </c>
      <c r="C385" s="6" t="s">
        <v>14</v>
      </c>
      <c r="D385" s="6">
        <v>11803411.029999999</v>
      </c>
      <c r="E385" s="16">
        <v>-969275.55</v>
      </c>
      <c r="F385" s="6">
        <v>3611.42</v>
      </c>
      <c r="G385" s="16">
        <f t="shared" si="20"/>
        <v>-965664.13</v>
      </c>
      <c r="H385" s="6">
        <f t="shared" si="21"/>
        <v>529606.75251439691</v>
      </c>
      <c r="I385" s="16">
        <f t="shared" si="22"/>
        <v>-436057.37748560309</v>
      </c>
      <c r="J385" s="16">
        <v>-100.52</v>
      </c>
      <c r="K385" s="7">
        <f t="shared" si="23"/>
        <v>11367353.65</v>
      </c>
      <c r="L385" s="4"/>
    </row>
    <row r="386" spans="1:12" x14ac:dyDescent="0.2">
      <c r="A386" s="5" t="s">
        <v>902</v>
      </c>
      <c r="B386" s="3" t="s">
        <v>901</v>
      </c>
      <c r="C386" s="6" t="s">
        <v>60</v>
      </c>
      <c r="D386" s="6">
        <v>5798703.5899999999</v>
      </c>
      <c r="E386" s="16">
        <v>-1116578.8700000001</v>
      </c>
      <c r="F386" s="6">
        <v>457553.67</v>
      </c>
      <c r="G386" s="16">
        <f t="shared" si="20"/>
        <v>-659025.20000000019</v>
      </c>
      <c r="H386" s="6">
        <f t="shared" si="21"/>
        <v>361434.35916704399</v>
      </c>
      <c r="I386" s="16">
        <f t="shared" si="22"/>
        <v>-297590.84083295619</v>
      </c>
      <c r="J386" s="16">
        <v>-75.819999999999993</v>
      </c>
      <c r="K386" s="7">
        <f t="shared" si="23"/>
        <v>5501112.75</v>
      </c>
      <c r="L386" s="4"/>
    </row>
    <row r="387" spans="1:12" x14ac:dyDescent="0.2">
      <c r="A387" s="5" t="s">
        <v>516</v>
      </c>
      <c r="B387" s="3" t="s">
        <v>515</v>
      </c>
      <c r="C387" s="6" t="s">
        <v>348</v>
      </c>
      <c r="D387" s="6">
        <v>7846991.8899999997</v>
      </c>
      <c r="E387" s="16">
        <v>-275604</v>
      </c>
      <c r="F387" s="6">
        <v>0</v>
      </c>
      <c r="G387" s="16">
        <f t="shared" si="20"/>
        <v>-275604</v>
      </c>
      <c r="H387" s="6">
        <f t="shared" si="21"/>
        <v>151151.6632806666</v>
      </c>
      <c r="I387" s="16">
        <f t="shared" si="22"/>
        <v>-124452.3367193334</v>
      </c>
      <c r="J387" s="16">
        <v>-90.7</v>
      </c>
      <c r="K387" s="7">
        <f t="shared" si="23"/>
        <v>7722539.5499999998</v>
      </c>
      <c r="L387" s="4"/>
    </row>
    <row r="388" spans="1:12" x14ac:dyDescent="0.2">
      <c r="A388" s="5" t="s">
        <v>519</v>
      </c>
      <c r="B388" s="3" t="s">
        <v>32</v>
      </c>
      <c r="C388" s="6" t="s">
        <v>344</v>
      </c>
      <c r="D388" s="6">
        <v>13082509.41</v>
      </c>
      <c r="E388" s="16">
        <v>-646991.74</v>
      </c>
      <c r="F388" s="6">
        <v>0</v>
      </c>
      <c r="G388" s="16">
        <f t="shared" ref="G388:G451" si="24">E388+F388</f>
        <v>-646991.74</v>
      </c>
      <c r="H388" s="6">
        <f t="shared" ref="H388:H451" si="25">(G388/$G$613)*152000000</f>
        <v>354834.75432088284</v>
      </c>
      <c r="I388" s="16">
        <f t="shared" ref="I388:I451" si="26">G388+H388</f>
        <v>-292156.98567911715</v>
      </c>
      <c r="J388" s="16">
        <v>-90.54</v>
      </c>
      <c r="K388" s="7">
        <f t="shared" ref="K388:K451" si="27">ROUND(D388+I388,2)</f>
        <v>12790352.42</v>
      </c>
      <c r="L388" s="4"/>
    </row>
    <row r="389" spans="1:12" x14ac:dyDescent="0.2">
      <c r="A389" s="5" t="s">
        <v>33</v>
      </c>
      <c r="B389" s="3" t="s">
        <v>32</v>
      </c>
      <c r="C389" s="6" t="s">
        <v>31</v>
      </c>
      <c r="D389" s="6">
        <v>2917930.82</v>
      </c>
      <c r="E389" s="16">
        <v>-273907.02</v>
      </c>
      <c r="F389" s="6">
        <v>0</v>
      </c>
      <c r="G389" s="16">
        <f t="shared" si="24"/>
        <v>-273907.02</v>
      </c>
      <c r="H389" s="6">
        <f t="shared" si="25"/>
        <v>150220.97522986174</v>
      </c>
      <c r="I389" s="16">
        <f t="shared" si="26"/>
        <v>-123686.04477013828</v>
      </c>
      <c r="J389" s="16">
        <v>-118.53</v>
      </c>
      <c r="K389" s="7">
        <f t="shared" si="27"/>
        <v>2794244.78</v>
      </c>
      <c r="L389" s="4"/>
    </row>
    <row r="390" spans="1:12" x14ac:dyDescent="0.2">
      <c r="A390" s="5" t="s">
        <v>355</v>
      </c>
      <c r="B390" s="3" t="s">
        <v>354</v>
      </c>
      <c r="C390" s="6" t="s">
        <v>353</v>
      </c>
      <c r="D390" s="6">
        <v>11560943.01</v>
      </c>
      <c r="E390" s="16">
        <v>-466320.22</v>
      </c>
      <c r="F390" s="6">
        <v>0</v>
      </c>
      <c r="G390" s="16">
        <f t="shared" si="24"/>
        <v>-466320.22</v>
      </c>
      <c r="H390" s="6">
        <f t="shared" si="25"/>
        <v>255747.65560153834</v>
      </c>
      <c r="I390" s="16">
        <f t="shared" si="26"/>
        <v>-210572.56439846163</v>
      </c>
      <c r="J390" s="16">
        <v>-95.83</v>
      </c>
      <c r="K390" s="7">
        <f t="shared" si="27"/>
        <v>11350370.449999999</v>
      </c>
      <c r="L390" s="4"/>
    </row>
    <row r="391" spans="1:12" x14ac:dyDescent="0.2">
      <c r="A391" s="5" t="s">
        <v>849</v>
      </c>
      <c r="B391" s="3" t="s">
        <v>848</v>
      </c>
      <c r="C391" s="6" t="s">
        <v>175</v>
      </c>
      <c r="D391" s="6">
        <v>24152775.84</v>
      </c>
      <c r="E391" s="16">
        <v>-874556.74</v>
      </c>
      <c r="F391" s="6">
        <v>0</v>
      </c>
      <c r="G391" s="16">
        <f t="shared" si="24"/>
        <v>-874556.74</v>
      </c>
      <c r="H391" s="6">
        <f t="shared" si="25"/>
        <v>479640.0120619348</v>
      </c>
      <c r="I391" s="16">
        <f t="shared" si="26"/>
        <v>-394916.72793806519</v>
      </c>
      <c r="J391" s="16">
        <v>-78.739999999999995</v>
      </c>
      <c r="K391" s="7">
        <f t="shared" si="27"/>
        <v>23757859.109999999</v>
      </c>
      <c r="L391" s="4"/>
    </row>
    <row r="392" spans="1:12" x14ac:dyDescent="0.2">
      <c r="A392" s="5" t="s">
        <v>402</v>
      </c>
      <c r="B392" s="3" t="s">
        <v>401</v>
      </c>
      <c r="C392" s="6" t="s">
        <v>400</v>
      </c>
      <c r="D392" s="6">
        <v>5288952.0199999996</v>
      </c>
      <c r="E392" s="16">
        <v>-228465.03</v>
      </c>
      <c r="F392" s="6">
        <v>0</v>
      </c>
      <c r="G392" s="16">
        <f t="shared" si="24"/>
        <v>-228465.03</v>
      </c>
      <c r="H392" s="6">
        <f t="shared" si="25"/>
        <v>125298.86825288237</v>
      </c>
      <c r="I392" s="16">
        <f t="shared" si="26"/>
        <v>-103166.16174711763</v>
      </c>
      <c r="J392" s="16">
        <v>-94.5</v>
      </c>
      <c r="K392" s="7">
        <f t="shared" si="27"/>
        <v>5185785.8600000003</v>
      </c>
      <c r="L392" s="4"/>
    </row>
    <row r="393" spans="1:12" x14ac:dyDescent="0.2">
      <c r="A393" s="5" t="s">
        <v>57</v>
      </c>
      <c r="B393" s="3" t="s">
        <v>56</v>
      </c>
      <c r="C393" s="6" t="s">
        <v>55</v>
      </c>
      <c r="D393" s="6">
        <v>4610556.3</v>
      </c>
      <c r="E393" s="16">
        <v>-291688.46000000002</v>
      </c>
      <c r="F393" s="6">
        <v>0</v>
      </c>
      <c r="G393" s="16">
        <f t="shared" si="24"/>
        <v>-291688.46000000002</v>
      </c>
      <c r="H393" s="6">
        <f t="shared" si="25"/>
        <v>159972.98982879854</v>
      </c>
      <c r="I393" s="16">
        <f t="shared" si="26"/>
        <v>-131715.47017120148</v>
      </c>
      <c r="J393" s="16">
        <v>-113.99</v>
      </c>
      <c r="K393" s="7">
        <f t="shared" si="27"/>
        <v>4478840.83</v>
      </c>
      <c r="L393" s="4"/>
    </row>
    <row r="394" spans="1:12" x14ac:dyDescent="0.2">
      <c r="A394" s="5" t="s">
        <v>1146</v>
      </c>
      <c r="B394" s="3" t="s">
        <v>56</v>
      </c>
      <c r="C394" s="6" t="s">
        <v>175</v>
      </c>
      <c r="D394" s="6">
        <v>12126147.17</v>
      </c>
      <c r="E394" s="16">
        <v>-179223.66</v>
      </c>
      <c r="F394" s="6">
        <v>0</v>
      </c>
      <c r="G394" s="16">
        <f t="shared" si="24"/>
        <v>-179223.66</v>
      </c>
      <c r="H394" s="6">
        <f t="shared" si="25"/>
        <v>98293.03750398643</v>
      </c>
      <c r="I394" s="16">
        <f t="shared" si="26"/>
        <v>-80930.622496013573</v>
      </c>
      <c r="J394" s="16">
        <v>-54.56</v>
      </c>
      <c r="K394" s="7">
        <f t="shared" si="27"/>
        <v>12045216.550000001</v>
      </c>
      <c r="L394" s="4"/>
    </row>
    <row r="395" spans="1:12" x14ac:dyDescent="0.2">
      <c r="A395" s="5" t="s">
        <v>492</v>
      </c>
      <c r="B395" s="3" t="s">
        <v>491</v>
      </c>
      <c r="C395" s="6" t="s">
        <v>91</v>
      </c>
      <c r="D395" s="6">
        <v>30713790.100000001</v>
      </c>
      <c r="E395" s="16">
        <v>-1844024.02</v>
      </c>
      <c r="F395" s="6">
        <v>0</v>
      </c>
      <c r="G395" s="16">
        <f t="shared" si="24"/>
        <v>-1844024.02</v>
      </c>
      <c r="H395" s="6">
        <f t="shared" si="25"/>
        <v>1011332.5559589164</v>
      </c>
      <c r="I395" s="16">
        <f t="shared" si="26"/>
        <v>-832691.46404108359</v>
      </c>
      <c r="J395" s="16">
        <v>-91.23</v>
      </c>
      <c r="K395" s="7">
        <f t="shared" si="27"/>
        <v>29881098.640000001</v>
      </c>
      <c r="L395" s="4"/>
    </row>
    <row r="396" spans="1:12" x14ac:dyDescent="0.2">
      <c r="A396" s="5" t="s">
        <v>1167</v>
      </c>
      <c r="B396" s="3" t="s">
        <v>491</v>
      </c>
      <c r="C396" s="6" t="s">
        <v>857</v>
      </c>
      <c r="D396" s="6">
        <v>15963361.859999999</v>
      </c>
      <c r="E396" s="16">
        <v>-168066.15</v>
      </c>
      <c r="F396" s="6">
        <v>0</v>
      </c>
      <c r="G396" s="16">
        <f t="shared" si="24"/>
        <v>-168066.15</v>
      </c>
      <c r="H396" s="6">
        <f t="shared" si="25"/>
        <v>92173.836786396438</v>
      </c>
      <c r="I396" s="16">
        <f t="shared" si="26"/>
        <v>-75892.313213603557</v>
      </c>
      <c r="J396" s="16">
        <v>-51.02</v>
      </c>
      <c r="K396" s="7">
        <f t="shared" si="27"/>
        <v>15887469.550000001</v>
      </c>
      <c r="L396" s="4"/>
    </row>
    <row r="397" spans="1:12" x14ac:dyDescent="0.2">
      <c r="A397" s="5" t="s">
        <v>654</v>
      </c>
      <c r="B397" s="3" t="s">
        <v>491</v>
      </c>
      <c r="C397" s="6" t="s">
        <v>380</v>
      </c>
      <c r="D397" s="6">
        <v>8486455.1400000006</v>
      </c>
      <c r="E397" s="16">
        <v>-338643.33</v>
      </c>
      <c r="F397" s="6">
        <v>0</v>
      </c>
      <c r="G397" s="16">
        <f t="shared" si="24"/>
        <v>-338643.33</v>
      </c>
      <c r="H397" s="6">
        <f t="shared" si="25"/>
        <v>185724.81744968746</v>
      </c>
      <c r="I397" s="16">
        <f t="shared" si="26"/>
        <v>-152918.51255031256</v>
      </c>
      <c r="J397" s="16">
        <v>-87.17</v>
      </c>
      <c r="K397" s="7">
        <f t="shared" si="27"/>
        <v>8333536.6299999999</v>
      </c>
      <c r="L397" s="4"/>
    </row>
    <row r="398" spans="1:12" x14ac:dyDescent="0.2">
      <c r="A398" s="5" t="s">
        <v>621</v>
      </c>
      <c r="B398" s="3" t="s">
        <v>620</v>
      </c>
      <c r="C398" s="6" t="s">
        <v>344</v>
      </c>
      <c r="D398" s="6">
        <v>7084508.2999999998</v>
      </c>
      <c r="E398" s="16">
        <v>-292166.2</v>
      </c>
      <c r="F398" s="6">
        <v>0</v>
      </c>
      <c r="G398" s="16">
        <f t="shared" si="24"/>
        <v>-292166.2</v>
      </c>
      <c r="H398" s="6">
        <f t="shared" si="25"/>
        <v>160235.00052391074</v>
      </c>
      <c r="I398" s="16">
        <f t="shared" si="26"/>
        <v>-131931.19947608927</v>
      </c>
      <c r="J398" s="16">
        <v>-87.88</v>
      </c>
      <c r="K398" s="7">
        <f t="shared" si="27"/>
        <v>6952577.0999999996</v>
      </c>
      <c r="L398" s="4"/>
    </row>
    <row r="399" spans="1:12" x14ac:dyDescent="0.2">
      <c r="A399" s="5" t="s">
        <v>702</v>
      </c>
      <c r="B399" s="3" t="s">
        <v>620</v>
      </c>
      <c r="C399" s="6" t="s">
        <v>80</v>
      </c>
      <c r="D399" s="6">
        <v>7099212.8099999996</v>
      </c>
      <c r="E399" s="16">
        <v>-216009.72</v>
      </c>
      <c r="F399" s="6">
        <v>0</v>
      </c>
      <c r="G399" s="16">
        <f t="shared" si="24"/>
        <v>-216009.72</v>
      </c>
      <c r="H399" s="6">
        <f t="shared" si="25"/>
        <v>118467.90490265407</v>
      </c>
      <c r="I399" s="16">
        <f t="shared" si="26"/>
        <v>-97541.815097345927</v>
      </c>
      <c r="J399" s="16">
        <v>-85.77</v>
      </c>
      <c r="K399" s="7">
        <f t="shared" si="27"/>
        <v>7001670.9900000002</v>
      </c>
      <c r="L399" s="4"/>
    </row>
    <row r="400" spans="1:12" x14ac:dyDescent="0.2">
      <c r="A400" s="5" t="s">
        <v>542</v>
      </c>
      <c r="B400" s="3" t="s">
        <v>541</v>
      </c>
      <c r="C400" s="6" t="s">
        <v>74</v>
      </c>
      <c r="D400" s="6">
        <v>3688108.96</v>
      </c>
      <c r="E400" s="16">
        <v>-144860.66</v>
      </c>
      <c r="F400" s="6">
        <v>0</v>
      </c>
      <c r="G400" s="16">
        <f t="shared" si="24"/>
        <v>-144860.66</v>
      </c>
      <c r="H400" s="6">
        <f t="shared" si="25"/>
        <v>79447.067905165124</v>
      </c>
      <c r="I400" s="16">
        <f t="shared" si="26"/>
        <v>-65413.592094834879</v>
      </c>
      <c r="J400" s="16">
        <v>-89.89</v>
      </c>
      <c r="K400" s="7">
        <f t="shared" si="27"/>
        <v>3622695.37</v>
      </c>
      <c r="L400" s="4"/>
    </row>
    <row r="401" spans="1:12" x14ac:dyDescent="0.2">
      <c r="A401" s="5" t="s">
        <v>527</v>
      </c>
      <c r="B401" s="3" t="s">
        <v>526</v>
      </c>
      <c r="C401" s="6" t="s">
        <v>77</v>
      </c>
      <c r="D401" s="6">
        <v>7993832.9400000004</v>
      </c>
      <c r="E401" s="16">
        <v>-393130.39</v>
      </c>
      <c r="F401" s="6">
        <v>0</v>
      </c>
      <c r="G401" s="16">
        <f t="shared" si="24"/>
        <v>-393130.39</v>
      </c>
      <c r="H401" s="6">
        <f t="shared" si="25"/>
        <v>215607.58310720144</v>
      </c>
      <c r="I401" s="16">
        <f t="shared" si="26"/>
        <v>-177522.80689279857</v>
      </c>
      <c r="J401" s="16">
        <v>-90.37</v>
      </c>
      <c r="K401" s="7">
        <f t="shared" si="27"/>
        <v>7816310.1299999999</v>
      </c>
      <c r="L401" s="4"/>
    </row>
    <row r="402" spans="1:12" x14ac:dyDescent="0.2">
      <c r="A402" s="5" t="s">
        <v>923</v>
      </c>
      <c r="B402" s="3" t="s">
        <v>922</v>
      </c>
      <c r="C402" s="6" t="s">
        <v>285</v>
      </c>
      <c r="D402" s="6">
        <v>14858555.43</v>
      </c>
      <c r="E402" s="16">
        <v>-449451</v>
      </c>
      <c r="F402" s="6">
        <v>0</v>
      </c>
      <c r="G402" s="16">
        <f t="shared" si="24"/>
        <v>-449451</v>
      </c>
      <c r="H402" s="6">
        <f t="shared" si="25"/>
        <v>246495.936971738</v>
      </c>
      <c r="I402" s="16">
        <f t="shared" si="26"/>
        <v>-202955.063028262</v>
      </c>
      <c r="J402" s="16">
        <v>-74.150000000000006</v>
      </c>
      <c r="K402" s="7">
        <f t="shared" si="27"/>
        <v>14655600.369999999</v>
      </c>
      <c r="L402" s="4"/>
    </row>
    <row r="403" spans="1:12" x14ac:dyDescent="0.2">
      <c r="A403" s="5" t="s">
        <v>681</v>
      </c>
      <c r="B403" s="3" t="s">
        <v>680</v>
      </c>
      <c r="C403" s="6" t="s">
        <v>80</v>
      </c>
      <c r="D403" s="6">
        <v>6887681.6900000004</v>
      </c>
      <c r="E403" s="16">
        <v>-254079.44</v>
      </c>
      <c r="F403" s="6">
        <v>0</v>
      </c>
      <c r="G403" s="16">
        <f t="shared" si="24"/>
        <v>-254079.44</v>
      </c>
      <c r="H403" s="6">
        <f t="shared" si="25"/>
        <v>139346.7800228601</v>
      </c>
      <c r="I403" s="16">
        <f t="shared" si="26"/>
        <v>-114732.65997713991</v>
      </c>
      <c r="J403" s="16">
        <v>-86.5</v>
      </c>
      <c r="K403" s="7">
        <f t="shared" si="27"/>
        <v>6772949.0300000003</v>
      </c>
      <c r="L403" s="4"/>
    </row>
    <row r="404" spans="1:12" x14ac:dyDescent="0.2">
      <c r="A404" s="5" t="s">
        <v>357</v>
      </c>
      <c r="B404" s="3" t="s">
        <v>356</v>
      </c>
      <c r="C404" s="6" t="s">
        <v>91</v>
      </c>
      <c r="D404" s="6">
        <v>7566922.4500000002</v>
      </c>
      <c r="E404" s="16">
        <v>-412624.73</v>
      </c>
      <c r="F404" s="6">
        <v>0</v>
      </c>
      <c r="G404" s="16">
        <f t="shared" si="24"/>
        <v>-412624.73</v>
      </c>
      <c r="H404" s="6">
        <f t="shared" si="25"/>
        <v>226299.01688740353</v>
      </c>
      <c r="I404" s="16">
        <f t="shared" si="26"/>
        <v>-186325.71311259645</v>
      </c>
      <c r="J404" s="16">
        <v>-95.69</v>
      </c>
      <c r="K404" s="7">
        <f t="shared" si="27"/>
        <v>7380596.7400000002</v>
      </c>
      <c r="L404" s="4"/>
    </row>
    <row r="405" spans="1:12" x14ac:dyDescent="0.2">
      <c r="A405" s="5" t="s">
        <v>1012</v>
      </c>
      <c r="B405" s="3" t="s">
        <v>1011</v>
      </c>
      <c r="C405" s="6" t="s">
        <v>860</v>
      </c>
      <c r="D405" s="6">
        <v>10080784.23</v>
      </c>
      <c r="E405" s="16">
        <v>-176252.47</v>
      </c>
      <c r="F405" s="6">
        <v>0</v>
      </c>
      <c r="G405" s="16">
        <f t="shared" si="24"/>
        <v>-176252.47</v>
      </c>
      <c r="H405" s="6">
        <f t="shared" si="25"/>
        <v>96663.524469259486</v>
      </c>
      <c r="I405" s="16">
        <f t="shared" si="26"/>
        <v>-79588.945530740515</v>
      </c>
      <c r="J405" s="16">
        <v>-68.44</v>
      </c>
      <c r="K405" s="7">
        <f t="shared" si="27"/>
        <v>10001195.279999999</v>
      </c>
      <c r="L405" s="4"/>
    </row>
    <row r="406" spans="1:12" x14ac:dyDescent="0.2">
      <c r="A406" s="5" t="s">
        <v>633</v>
      </c>
      <c r="B406" s="3" t="s">
        <v>632</v>
      </c>
      <c r="C406" s="6" t="s">
        <v>91</v>
      </c>
      <c r="D406" s="6">
        <v>28203655.850000001</v>
      </c>
      <c r="E406" s="16">
        <v>-1472641.23</v>
      </c>
      <c r="F406" s="6">
        <v>0</v>
      </c>
      <c r="G406" s="16">
        <f t="shared" si="24"/>
        <v>-1472641.23</v>
      </c>
      <c r="H406" s="6">
        <f t="shared" si="25"/>
        <v>807652.17968602304</v>
      </c>
      <c r="I406" s="16">
        <f t="shared" si="26"/>
        <v>-664989.05031397694</v>
      </c>
      <c r="J406" s="16">
        <v>-87.6</v>
      </c>
      <c r="K406" s="7">
        <f t="shared" si="27"/>
        <v>27538666.800000001</v>
      </c>
      <c r="L406" s="4"/>
    </row>
    <row r="407" spans="1:12" x14ac:dyDescent="0.2">
      <c r="A407" s="5" t="s">
        <v>496</v>
      </c>
      <c r="B407" s="3" t="s">
        <v>495</v>
      </c>
      <c r="C407" s="6" t="s">
        <v>175</v>
      </c>
      <c r="D407" s="6">
        <v>6440133.4400000004</v>
      </c>
      <c r="E407" s="16">
        <v>-406351.27</v>
      </c>
      <c r="F407" s="6">
        <v>0</v>
      </c>
      <c r="G407" s="16">
        <f t="shared" si="24"/>
        <v>-406351.27</v>
      </c>
      <c r="H407" s="6">
        <f t="shared" si="25"/>
        <v>222858.41401689104</v>
      </c>
      <c r="I407" s="16">
        <f t="shared" si="26"/>
        <v>-183492.85598310898</v>
      </c>
      <c r="J407" s="16">
        <v>-91.17</v>
      </c>
      <c r="K407" s="7">
        <f t="shared" si="27"/>
        <v>6256640.5800000001</v>
      </c>
      <c r="L407" s="4"/>
    </row>
    <row r="408" spans="1:12" x14ac:dyDescent="0.2">
      <c r="A408" s="5" t="s">
        <v>329</v>
      </c>
      <c r="B408" s="3" t="s">
        <v>328</v>
      </c>
      <c r="C408" s="6" t="s">
        <v>14</v>
      </c>
      <c r="D408" s="6">
        <v>3741947.46</v>
      </c>
      <c r="E408" s="16">
        <v>-208951.31</v>
      </c>
      <c r="F408" s="6">
        <v>0</v>
      </c>
      <c r="G408" s="16">
        <f t="shared" si="24"/>
        <v>-208951.31</v>
      </c>
      <c r="H408" s="6">
        <f t="shared" si="25"/>
        <v>114596.805747283</v>
      </c>
      <c r="I408" s="16">
        <f t="shared" si="26"/>
        <v>-94354.504252717001</v>
      </c>
      <c r="J408" s="16">
        <v>-96.37</v>
      </c>
      <c r="K408" s="7">
        <f t="shared" si="27"/>
        <v>3647592.96</v>
      </c>
      <c r="L408" s="4"/>
    </row>
    <row r="409" spans="1:12" x14ac:dyDescent="0.2">
      <c r="A409" s="5" t="s">
        <v>1049</v>
      </c>
      <c r="B409" s="3" t="s">
        <v>1048</v>
      </c>
      <c r="C409" s="6" t="s">
        <v>268</v>
      </c>
      <c r="D409" s="6">
        <v>30428150.59</v>
      </c>
      <c r="E409" s="16">
        <v>-531741</v>
      </c>
      <c r="F409" s="6">
        <v>0</v>
      </c>
      <c r="G409" s="16">
        <f t="shared" si="24"/>
        <v>-531741</v>
      </c>
      <c r="H409" s="6">
        <f t="shared" si="25"/>
        <v>291626.88707175851</v>
      </c>
      <c r="I409" s="16">
        <f t="shared" si="26"/>
        <v>-240114.11292824149</v>
      </c>
      <c r="J409" s="16">
        <v>-64.47</v>
      </c>
      <c r="K409" s="7">
        <f t="shared" si="27"/>
        <v>30188036.48</v>
      </c>
      <c r="L409" s="4"/>
    </row>
    <row r="410" spans="1:12" x14ac:dyDescent="0.2">
      <c r="A410" s="5" t="s">
        <v>190</v>
      </c>
      <c r="B410" s="3" t="s">
        <v>189</v>
      </c>
      <c r="C410" s="6" t="s">
        <v>188</v>
      </c>
      <c r="D410" s="6">
        <v>3013426.06</v>
      </c>
      <c r="E410" s="16">
        <v>-111311.12</v>
      </c>
      <c r="F410" s="6">
        <v>0</v>
      </c>
      <c r="G410" s="16">
        <f t="shared" si="24"/>
        <v>-111311.12</v>
      </c>
      <c r="H410" s="6">
        <f t="shared" si="25"/>
        <v>61047.230554106158</v>
      </c>
      <c r="I410" s="16">
        <f t="shared" si="26"/>
        <v>-50263.889445893838</v>
      </c>
      <c r="J410" s="16">
        <v>-102.78</v>
      </c>
      <c r="K410" s="7">
        <f t="shared" si="27"/>
        <v>2963162.17</v>
      </c>
      <c r="L410" s="4"/>
    </row>
    <row r="411" spans="1:12" x14ac:dyDescent="0.2">
      <c r="A411" s="5" t="s">
        <v>1275</v>
      </c>
      <c r="B411" s="3" t="s">
        <v>1274</v>
      </c>
      <c r="C411" s="6" t="s">
        <v>419</v>
      </c>
      <c r="D411" s="6">
        <v>12291332.210000001</v>
      </c>
      <c r="E411" s="16">
        <v>-2988362.64</v>
      </c>
      <c r="F411" s="6">
        <v>2003852.77</v>
      </c>
      <c r="G411" s="16">
        <f t="shared" si="24"/>
        <v>-984509.87000000011</v>
      </c>
      <c r="H411" s="6">
        <f t="shared" si="25"/>
        <v>539942.46950963291</v>
      </c>
      <c r="I411" s="16">
        <f t="shared" si="26"/>
        <v>-444567.4004903672</v>
      </c>
      <c r="J411" s="16">
        <v>-21.7</v>
      </c>
      <c r="K411" s="7">
        <f t="shared" si="27"/>
        <v>11846764.810000001</v>
      </c>
      <c r="L411" s="4"/>
    </row>
    <row r="412" spans="1:12" x14ac:dyDescent="0.2">
      <c r="A412" s="5" t="s">
        <v>534</v>
      </c>
      <c r="B412" s="3" t="s">
        <v>533</v>
      </c>
      <c r="C412" s="6" t="s">
        <v>60</v>
      </c>
      <c r="D412" s="6">
        <v>13704445.08</v>
      </c>
      <c r="E412" s="16">
        <v>-709627.6</v>
      </c>
      <c r="F412" s="6">
        <v>0</v>
      </c>
      <c r="G412" s="16">
        <f t="shared" si="24"/>
        <v>-709627.6</v>
      </c>
      <c r="H412" s="6">
        <f t="shared" si="25"/>
        <v>389186.63027339068</v>
      </c>
      <c r="I412" s="16">
        <f t="shared" si="26"/>
        <v>-320440.9697266093</v>
      </c>
      <c r="J412" s="16">
        <v>-90.11</v>
      </c>
      <c r="K412" s="7">
        <f t="shared" si="27"/>
        <v>13384004.109999999</v>
      </c>
      <c r="L412" s="4"/>
    </row>
    <row r="413" spans="1:12" x14ac:dyDescent="0.2">
      <c r="A413" s="5" t="s">
        <v>1014</v>
      </c>
      <c r="B413" s="3" t="s">
        <v>1013</v>
      </c>
      <c r="C413" s="6" t="s">
        <v>368</v>
      </c>
      <c r="D413" s="6">
        <v>3347588.04</v>
      </c>
      <c r="E413" s="16">
        <v>-258404.65</v>
      </c>
      <c r="F413" s="6">
        <v>0</v>
      </c>
      <c r="G413" s="16">
        <f t="shared" si="24"/>
        <v>-258404.65</v>
      </c>
      <c r="H413" s="6">
        <f t="shared" si="25"/>
        <v>141718.88886575849</v>
      </c>
      <c r="I413" s="16">
        <f t="shared" si="26"/>
        <v>-116685.7611342415</v>
      </c>
      <c r="J413" s="16">
        <v>-68.31</v>
      </c>
      <c r="K413" s="7">
        <f t="shared" si="27"/>
        <v>3230902.28</v>
      </c>
      <c r="L413" s="4"/>
    </row>
    <row r="414" spans="1:12" x14ac:dyDescent="0.2">
      <c r="A414" s="5" t="s">
        <v>1083</v>
      </c>
      <c r="B414" s="3" t="s">
        <v>1082</v>
      </c>
      <c r="C414" s="6" t="s">
        <v>60</v>
      </c>
      <c r="D414" s="6">
        <v>1575535.14</v>
      </c>
      <c r="E414" s="16">
        <v>-611190.19999999995</v>
      </c>
      <c r="F414" s="6">
        <v>338521.22</v>
      </c>
      <c r="G414" s="16">
        <f t="shared" si="24"/>
        <v>-272668.98</v>
      </c>
      <c r="H414" s="6">
        <f t="shared" si="25"/>
        <v>149541.98724272076</v>
      </c>
      <c r="I414" s="16">
        <f t="shared" si="26"/>
        <v>-123126.99275727922</v>
      </c>
      <c r="J414" s="16">
        <v>-61.31</v>
      </c>
      <c r="K414" s="7">
        <f t="shared" si="27"/>
        <v>1452408.15</v>
      </c>
      <c r="L414" s="4"/>
    </row>
    <row r="415" spans="1:12" x14ac:dyDescent="0.2">
      <c r="A415" s="5" t="s">
        <v>744</v>
      </c>
      <c r="B415" s="3" t="s">
        <v>743</v>
      </c>
      <c r="C415" s="6" t="s">
        <v>337</v>
      </c>
      <c r="D415" s="6">
        <v>12882754.24</v>
      </c>
      <c r="E415" s="16">
        <v>-642437.80000000005</v>
      </c>
      <c r="F415" s="6">
        <v>0</v>
      </c>
      <c r="G415" s="16">
        <f t="shared" si="24"/>
        <v>-642437.80000000005</v>
      </c>
      <c r="H415" s="6">
        <f t="shared" si="25"/>
        <v>352337.20129015628</v>
      </c>
      <c r="I415" s="16">
        <f t="shared" si="26"/>
        <v>-290100.59870984376</v>
      </c>
      <c r="J415" s="16">
        <v>-83.88</v>
      </c>
      <c r="K415" s="7">
        <f t="shared" si="27"/>
        <v>12592653.640000001</v>
      </c>
      <c r="L415" s="4"/>
    </row>
    <row r="416" spans="1:12" x14ac:dyDescent="0.2">
      <c r="A416" s="5" t="s">
        <v>584</v>
      </c>
      <c r="B416" s="3" t="s">
        <v>583</v>
      </c>
      <c r="C416" s="6" t="s">
        <v>80</v>
      </c>
      <c r="D416" s="6">
        <v>6691576.2000000002</v>
      </c>
      <c r="E416" s="16">
        <v>-319304.99</v>
      </c>
      <c r="F416" s="6">
        <v>0</v>
      </c>
      <c r="G416" s="16">
        <f t="shared" si="24"/>
        <v>-319304.99</v>
      </c>
      <c r="H416" s="6">
        <f t="shared" si="25"/>
        <v>175118.93997299246</v>
      </c>
      <c r="I416" s="16">
        <f t="shared" si="26"/>
        <v>-144186.05002700753</v>
      </c>
      <c r="J416" s="16">
        <v>-88.78</v>
      </c>
      <c r="K416" s="7">
        <f t="shared" si="27"/>
        <v>6547390.1500000004</v>
      </c>
      <c r="L416" s="4"/>
    </row>
    <row r="417" spans="1:12" x14ac:dyDescent="0.2">
      <c r="A417" s="5" t="s">
        <v>898</v>
      </c>
      <c r="B417" s="3" t="s">
        <v>897</v>
      </c>
      <c r="C417" s="6" t="s">
        <v>380</v>
      </c>
      <c r="D417" s="6">
        <v>5704713.3399999999</v>
      </c>
      <c r="E417" s="16">
        <v>-139546.6</v>
      </c>
      <c r="F417" s="6">
        <v>0</v>
      </c>
      <c r="G417" s="16">
        <f t="shared" si="24"/>
        <v>-139546.6</v>
      </c>
      <c r="H417" s="6">
        <f t="shared" si="25"/>
        <v>76532.636301221573</v>
      </c>
      <c r="I417" s="16">
        <f t="shared" si="26"/>
        <v>-63013.963698778432</v>
      </c>
      <c r="J417" s="16">
        <v>-76.09</v>
      </c>
      <c r="K417" s="7">
        <f t="shared" si="27"/>
        <v>5641699.3799999999</v>
      </c>
      <c r="L417" s="4"/>
    </row>
    <row r="418" spans="1:12" x14ac:dyDescent="0.2">
      <c r="A418" s="5" t="s">
        <v>220</v>
      </c>
      <c r="B418" s="3" t="s">
        <v>219</v>
      </c>
      <c r="C418" s="6" t="s">
        <v>74</v>
      </c>
      <c r="D418" s="6">
        <v>5542657.96</v>
      </c>
      <c r="E418" s="16">
        <v>-314423.52</v>
      </c>
      <c r="F418" s="6">
        <v>0</v>
      </c>
      <c r="G418" s="16">
        <f t="shared" si="24"/>
        <v>-314423.52</v>
      </c>
      <c r="H418" s="6">
        <f t="shared" si="25"/>
        <v>172441.75709554992</v>
      </c>
      <c r="I418" s="16">
        <f t="shared" si="26"/>
        <v>-141981.76290445009</v>
      </c>
      <c r="J418" s="16">
        <v>-100.74</v>
      </c>
      <c r="K418" s="7">
        <f t="shared" si="27"/>
        <v>5400676.2000000002</v>
      </c>
      <c r="L418" s="4"/>
    </row>
    <row r="419" spans="1:12" x14ac:dyDescent="0.2">
      <c r="A419" s="5" t="s">
        <v>594</v>
      </c>
      <c r="B419" s="3" t="s">
        <v>593</v>
      </c>
      <c r="C419" s="6" t="s">
        <v>337</v>
      </c>
      <c r="D419" s="6">
        <v>2622382.17</v>
      </c>
      <c r="E419" s="16">
        <v>-194744.42</v>
      </c>
      <c r="F419" s="6">
        <v>0</v>
      </c>
      <c r="G419" s="16">
        <f t="shared" si="24"/>
        <v>-194744.42</v>
      </c>
      <c r="H419" s="6">
        <f t="shared" si="25"/>
        <v>106805.20964002234</v>
      </c>
      <c r="I419" s="16">
        <f t="shared" si="26"/>
        <v>-87939.210359977675</v>
      </c>
      <c r="J419" s="16">
        <v>-88.54</v>
      </c>
      <c r="K419" s="7">
        <f t="shared" si="27"/>
        <v>2534442.96</v>
      </c>
      <c r="L419" s="4"/>
    </row>
    <row r="420" spans="1:12" x14ac:dyDescent="0.2">
      <c r="A420" s="5" t="s">
        <v>462</v>
      </c>
      <c r="B420" s="3" t="s">
        <v>461</v>
      </c>
      <c r="C420" s="6" t="s">
        <v>117</v>
      </c>
      <c r="D420" s="6">
        <v>6408460.5499999998</v>
      </c>
      <c r="E420" s="16">
        <v>-308081.51</v>
      </c>
      <c r="F420" s="6">
        <v>0</v>
      </c>
      <c r="G420" s="16">
        <f t="shared" si="24"/>
        <v>-308081.51</v>
      </c>
      <c r="H420" s="6">
        <f t="shared" si="25"/>
        <v>168963.55881090014</v>
      </c>
      <c r="I420" s="16">
        <f t="shared" si="26"/>
        <v>-139117.95118909987</v>
      </c>
      <c r="J420" s="16">
        <v>-92.2</v>
      </c>
      <c r="K420" s="7">
        <f t="shared" si="27"/>
        <v>6269342.5999999996</v>
      </c>
      <c r="L420" s="4"/>
    </row>
    <row r="421" spans="1:12" x14ac:dyDescent="0.2">
      <c r="A421" s="5" t="s">
        <v>119</v>
      </c>
      <c r="B421" s="3" t="s">
        <v>118</v>
      </c>
      <c r="C421" s="6" t="s">
        <v>117</v>
      </c>
      <c r="D421" s="6">
        <v>2427319.84</v>
      </c>
      <c r="E421" s="16">
        <v>-98677.31</v>
      </c>
      <c r="F421" s="6">
        <v>0</v>
      </c>
      <c r="G421" s="16">
        <f t="shared" si="24"/>
        <v>-98677.31</v>
      </c>
      <c r="H421" s="6">
        <f t="shared" si="25"/>
        <v>54118.37104890334</v>
      </c>
      <c r="I421" s="16">
        <f t="shared" si="26"/>
        <v>-44558.938951096658</v>
      </c>
      <c r="J421" s="16">
        <v>-107.02</v>
      </c>
      <c r="K421" s="7">
        <f t="shared" si="27"/>
        <v>2382760.9</v>
      </c>
      <c r="L421" s="4"/>
    </row>
    <row r="422" spans="1:12" x14ac:dyDescent="0.2">
      <c r="A422" s="5" t="s">
        <v>1257</v>
      </c>
      <c r="B422" s="3" t="s">
        <v>1256</v>
      </c>
      <c r="C422" s="6" t="s">
        <v>251</v>
      </c>
      <c r="D422" s="6">
        <v>28192821.899999999</v>
      </c>
      <c r="E422" s="16">
        <v>-278616.75</v>
      </c>
      <c r="F422" s="6">
        <v>0</v>
      </c>
      <c r="G422" s="16">
        <f t="shared" si="24"/>
        <v>-278616.75</v>
      </c>
      <c r="H422" s="6">
        <f t="shared" si="25"/>
        <v>152803.9693921484</v>
      </c>
      <c r="I422" s="16">
        <f t="shared" si="26"/>
        <v>-125812.7806078516</v>
      </c>
      <c r="J422" s="16">
        <v>-40.08</v>
      </c>
      <c r="K422" s="7">
        <f t="shared" si="27"/>
        <v>28067009.120000001</v>
      </c>
      <c r="L422" s="4"/>
    </row>
    <row r="423" spans="1:12" x14ac:dyDescent="0.2">
      <c r="A423" s="5" t="s">
        <v>972</v>
      </c>
      <c r="B423" s="3" t="s">
        <v>971</v>
      </c>
      <c r="C423" s="6" t="s">
        <v>506</v>
      </c>
      <c r="D423" s="6">
        <v>7528311.4400000004</v>
      </c>
      <c r="E423" s="16">
        <v>-137258.47</v>
      </c>
      <c r="F423" s="6">
        <v>0</v>
      </c>
      <c r="G423" s="16">
        <f t="shared" si="24"/>
        <v>-137258.47</v>
      </c>
      <c r="H423" s="6">
        <f t="shared" si="25"/>
        <v>75277.739219530486</v>
      </c>
      <c r="I423" s="16">
        <f t="shared" si="26"/>
        <v>-61980.730780469516</v>
      </c>
      <c r="J423" s="16">
        <v>-70.87</v>
      </c>
      <c r="K423" s="7">
        <f t="shared" si="27"/>
        <v>7466330.71</v>
      </c>
      <c r="L423" s="4"/>
    </row>
    <row r="424" spans="1:12" x14ac:dyDescent="0.2">
      <c r="A424" s="5" t="s">
        <v>201</v>
      </c>
      <c r="B424" s="3" t="s">
        <v>200</v>
      </c>
      <c r="C424" s="6" t="s">
        <v>117</v>
      </c>
      <c r="D424" s="6">
        <v>3261830.62</v>
      </c>
      <c r="E424" s="16">
        <v>-123559.45</v>
      </c>
      <c r="F424" s="6">
        <v>0</v>
      </c>
      <c r="G424" s="16">
        <f t="shared" si="24"/>
        <v>-123559.45</v>
      </c>
      <c r="H424" s="6">
        <f t="shared" si="25"/>
        <v>67764.678239591434</v>
      </c>
      <c r="I424" s="16">
        <f t="shared" si="26"/>
        <v>-55794.771760408563</v>
      </c>
      <c r="J424" s="16">
        <v>-102</v>
      </c>
      <c r="K424" s="7">
        <f t="shared" si="27"/>
        <v>3206035.85</v>
      </c>
      <c r="L424" s="4"/>
    </row>
    <row r="425" spans="1:12" x14ac:dyDescent="0.2">
      <c r="A425" s="5" t="s">
        <v>258</v>
      </c>
      <c r="B425" s="3" t="s">
        <v>257</v>
      </c>
      <c r="C425" s="6" t="s">
        <v>256</v>
      </c>
      <c r="D425" s="6">
        <v>5424709.96</v>
      </c>
      <c r="E425" s="16">
        <v>-202694.92</v>
      </c>
      <c r="F425" s="6">
        <v>0</v>
      </c>
      <c r="G425" s="16">
        <f t="shared" si="24"/>
        <v>-202694.92</v>
      </c>
      <c r="H425" s="6">
        <f t="shared" si="25"/>
        <v>111165.56471075042</v>
      </c>
      <c r="I425" s="16">
        <f t="shared" si="26"/>
        <v>-91529.355289249594</v>
      </c>
      <c r="J425" s="16">
        <v>-99.55</v>
      </c>
      <c r="K425" s="7">
        <f t="shared" si="27"/>
        <v>5333180.5999999996</v>
      </c>
      <c r="L425" s="4"/>
    </row>
    <row r="426" spans="1:12" x14ac:dyDescent="0.2">
      <c r="A426" s="5" t="s">
        <v>359</v>
      </c>
      <c r="B426" s="3" t="s">
        <v>358</v>
      </c>
      <c r="C426" s="6" t="s">
        <v>60</v>
      </c>
      <c r="D426" s="6">
        <v>35108480.920000002</v>
      </c>
      <c r="E426" s="16">
        <v>-2427877.37</v>
      </c>
      <c r="F426" s="6">
        <v>0</v>
      </c>
      <c r="G426" s="16">
        <f t="shared" si="24"/>
        <v>-2427877.37</v>
      </c>
      <c r="H426" s="6">
        <f t="shared" si="25"/>
        <v>1331539.8278580515</v>
      </c>
      <c r="I426" s="16">
        <f t="shared" si="26"/>
        <v>-1096337.5421419486</v>
      </c>
      <c r="J426" s="16">
        <v>-95.63</v>
      </c>
      <c r="K426" s="7">
        <f t="shared" si="27"/>
        <v>34012143.380000003</v>
      </c>
      <c r="L426" s="4"/>
    </row>
    <row r="427" spans="1:12" x14ac:dyDescent="0.2">
      <c r="A427" s="5" t="s">
        <v>106</v>
      </c>
      <c r="B427" s="3" t="s">
        <v>105</v>
      </c>
      <c r="C427" s="6" t="s">
        <v>104</v>
      </c>
      <c r="D427" s="6">
        <v>4493961.38</v>
      </c>
      <c r="E427" s="16">
        <v>-196382.38</v>
      </c>
      <c r="F427" s="6">
        <v>0</v>
      </c>
      <c r="G427" s="16">
        <f t="shared" si="24"/>
        <v>-196382.38</v>
      </c>
      <c r="H427" s="6">
        <f t="shared" si="25"/>
        <v>107703.52888933365</v>
      </c>
      <c r="I427" s="16">
        <f t="shared" si="26"/>
        <v>-88678.85111066635</v>
      </c>
      <c r="J427" s="16">
        <v>-108.05</v>
      </c>
      <c r="K427" s="7">
        <f t="shared" si="27"/>
        <v>4405282.53</v>
      </c>
      <c r="L427" s="4"/>
    </row>
    <row r="428" spans="1:12" x14ac:dyDescent="0.2">
      <c r="A428" s="5" t="s">
        <v>777</v>
      </c>
      <c r="B428" s="3" t="s">
        <v>776</v>
      </c>
      <c r="C428" s="6" t="s">
        <v>278</v>
      </c>
      <c r="D428" s="6">
        <v>9166981.75</v>
      </c>
      <c r="E428" s="16">
        <v>-277590.44</v>
      </c>
      <c r="F428" s="6">
        <v>0</v>
      </c>
      <c r="G428" s="16">
        <f t="shared" si="24"/>
        <v>-277590.44</v>
      </c>
      <c r="H428" s="6">
        <f t="shared" si="25"/>
        <v>152241.10214950467</v>
      </c>
      <c r="I428" s="16">
        <f t="shared" si="26"/>
        <v>-125349.33785049533</v>
      </c>
      <c r="J428" s="16">
        <v>-82.25</v>
      </c>
      <c r="K428" s="7">
        <f t="shared" si="27"/>
        <v>9041632.4100000001</v>
      </c>
      <c r="L428" s="4"/>
    </row>
    <row r="429" spans="1:12" x14ac:dyDescent="0.2">
      <c r="A429" s="5" t="s">
        <v>410</v>
      </c>
      <c r="B429" s="3" t="s">
        <v>409</v>
      </c>
      <c r="C429" s="6" t="s">
        <v>34</v>
      </c>
      <c r="D429" s="6">
        <v>3572990.03</v>
      </c>
      <c r="E429" s="16">
        <v>-453225.71</v>
      </c>
      <c r="F429" s="6">
        <v>91332.17</v>
      </c>
      <c r="G429" s="16">
        <f t="shared" si="24"/>
        <v>-361893.54000000004</v>
      </c>
      <c r="H429" s="6">
        <f t="shared" si="25"/>
        <v>198476.11247125751</v>
      </c>
      <c r="I429" s="16">
        <f t="shared" si="26"/>
        <v>-163417.42752874253</v>
      </c>
      <c r="J429" s="16">
        <v>-94.41</v>
      </c>
      <c r="K429" s="7">
        <f t="shared" si="27"/>
        <v>3409572.6</v>
      </c>
      <c r="L429" s="4"/>
    </row>
    <row r="430" spans="1:12" x14ac:dyDescent="0.2">
      <c r="A430" s="5" t="s">
        <v>265</v>
      </c>
      <c r="B430" s="3" t="s">
        <v>134</v>
      </c>
      <c r="C430" s="6" t="s">
        <v>251</v>
      </c>
      <c r="D430" s="6">
        <v>3693626.95</v>
      </c>
      <c r="E430" s="16">
        <v>-375004.07</v>
      </c>
      <c r="F430" s="6">
        <v>11089.49</v>
      </c>
      <c r="G430" s="16">
        <f t="shared" si="24"/>
        <v>-363914.58</v>
      </c>
      <c r="H430" s="6">
        <f t="shared" si="25"/>
        <v>199584.52728946321</v>
      </c>
      <c r="I430" s="16">
        <f t="shared" si="26"/>
        <v>-164330.05271053681</v>
      </c>
      <c r="J430" s="16">
        <v>-99.05</v>
      </c>
      <c r="K430" s="7">
        <f t="shared" si="27"/>
        <v>3529296.9</v>
      </c>
      <c r="L430" s="4"/>
    </row>
    <row r="431" spans="1:12" x14ac:dyDescent="0.2">
      <c r="A431" s="5" t="s">
        <v>135</v>
      </c>
      <c r="B431" s="3" t="s">
        <v>134</v>
      </c>
      <c r="C431" s="6" t="s">
        <v>133</v>
      </c>
      <c r="D431" s="6">
        <v>2246485.9900000002</v>
      </c>
      <c r="E431" s="16">
        <v>-116054.12</v>
      </c>
      <c r="F431" s="6">
        <v>0</v>
      </c>
      <c r="G431" s="16">
        <f t="shared" si="24"/>
        <v>-116054.12</v>
      </c>
      <c r="H431" s="6">
        <f t="shared" si="25"/>
        <v>63648.471243429245</v>
      </c>
      <c r="I431" s="16">
        <f t="shared" si="26"/>
        <v>-52405.64875657075</v>
      </c>
      <c r="J431" s="16">
        <v>-106.14</v>
      </c>
      <c r="K431" s="7">
        <f t="shared" si="27"/>
        <v>2194080.34</v>
      </c>
      <c r="L431" s="4"/>
    </row>
    <row r="432" spans="1:12" x14ac:dyDescent="0.2">
      <c r="A432" s="5" t="s">
        <v>663</v>
      </c>
      <c r="B432" s="3" t="s">
        <v>134</v>
      </c>
      <c r="C432" s="6" t="s">
        <v>380</v>
      </c>
      <c r="D432" s="6">
        <v>19642081.870000001</v>
      </c>
      <c r="E432" s="16">
        <v>-854784.51</v>
      </c>
      <c r="F432" s="6">
        <v>0</v>
      </c>
      <c r="G432" s="16">
        <f t="shared" si="24"/>
        <v>-854784.51</v>
      </c>
      <c r="H432" s="6">
        <f t="shared" si="25"/>
        <v>468796.17288954294</v>
      </c>
      <c r="I432" s="16">
        <f t="shared" si="26"/>
        <v>-385988.33711045707</v>
      </c>
      <c r="J432" s="16">
        <v>-87.05</v>
      </c>
      <c r="K432" s="7">
        <f t="shared" si="27"/>
        <v>19256093.530000001</v>
      </c>
      <c r="L432" s="4"/>
    </row>
    <row r="433" spans="1:12" x14ac:dyDescent="0.2">
      <c r="A433" s="5" t="s">
        <v>954</v>
      </c>
      <c r="B433" s="3" t="s">
        <v>953</v>
      </c>
      <c r="C433" s="6" t="s">
        <v>74</v>
      </c>
      <c r="D433" s="6">
        <v>11794794.539999999</v>
      </c>
      <c r="E433" s="16">
        <v>-972953.37</v>
      </c>
      <c r="F433" s="6">
        <v>168363.89</v>
      </c>
      <c r="G433" s="16">
        <f t="shared" si="24"/>
        <v>-804589.48</v>
      </c>
      <c r="H433" s="6">
        <f t="shared" si="25"/>
        <v>441267.31890729681</v>
      </c>
      <c r="I433" s="16">
        <f t="shared" si="26"/>
        <v>-363322.16109270317</v>
      </c>
      <c r="J433" s="16">
        <v>-71.5</v>
      </c>
      <c r="K433" s="7">
        <f t="shared" si="27"/>
        <v>11431472.380000001</v>
      </c>
      <c r="L433" s="4"/>
    </row>
    <row r="434" spans="1:12" x14ac:dyDescent="0.2">
      <c r="A434" s="5" t="s">
        <v>361</v>
      </c>
      <c r="B434" s="3" t="s">
        <v>360</v>
      </c>
      <c r="C434" s="6" t="s">
        <v>155</v>
      </c>
      <c r="D434" s="6">
        <v>2321245.15</v>
      </c>
      <c r="E434" s="16">
        <v>-72904.08</v>
      </c>
      <c r="F434" s="6">
        <v>0</v>
      </c>
      <c r="G434" s="16">
        <f t="shared" si="24"/>
        <v>-72904.08</v>
      </c>
      <c r="H434" s="6">
        <f t="shared" si="25"/>
        <v>39983.356380701225</v>
      </c>
      <c r="I434" s="16">
        <f t="shared" si="26"/>
        <v>-32920.723619298777</v>
      </c>
      <c r="J434" s="16">
        <v>-95.58</v>
      </c>
      <c r="K434" s="7">
        <f t="shared" si="27"/>
        <v>2288324.4300000002</v>
      </c>
      <c r="L434" s="4"/>
    </row>
    <row r="435" spans="1:12" x14ac:dyDescent="0.2">
      <c r="A435" s="5" t="s">
        <v>931</v>
      </c>
      <c r="B435" s="3" t="s">
        <v>930</v>
      </c>
      <c r="C435" s="6" t="s">
        <v>17</v>
      </c>
      <c r="D435" s="6">
        <v>55788688.619999997</v>
      </c>
      <c r="E435" s="16">
        <v>-1725392.85</v>
      </c>
      <c r="F435" s="6">
        <v>0</v>
      </c>
      <c r="G435" s="16">
        <f t="shared" si="24"/>
        <v>-1725392.85</v>
      </c>
      <c r="H435" s="6">
        <f t="shared" si="25"/>
        <v>946270.73297219817</v>
      </c>
      <c r="I435" s="16">
        <f t="shared" si="26"/>
        <v>-779122.11702780193</v>
      </c>
      <c r="J435" s="16">
        <v>-73.709999999999994</v>
      </c>
      <c r="K435" s="7">
        <f t="shared" si="27"/>
        <v>55009566.5</v>
      </c>
      <c r="L435" s="4"/>
    </row>
    <row r="436" spans="1:12" x14ac:dyDescent="0.2">
      <c r="A436" s="5" t="s">
        <v>704</v>
      </c>
      <c r="B436" s="3" t="s">
        <v>703</v>
      </c>
      <c r="C436" s="6" t="s">
        <v>155</v>
      </c>
      <c r="D436" s="6">
        <v>7191998.2000000002</v>
      </c>
      <c r="E436" s="16">
        <v>-250021.89</v>
      </c>
      <c r="F436" s="6">
        <v>0</v>
      </c>
      <c r="G436" s="16">
        <f t="shared" si="24"/>
        <v>-250021.89</v>
      </c>
      <c r="H436" s="6">
        <f t="shared" si="25"/>
        <v>137121.46605301762</v>
      </c>
      <c r="I436" s="16">
        <f t="shared" si="26"/>
        <v>-112900.4239469824</v>
      </c>
      <c r="J436" s="16">
        <v>-85.75</v>
      </c>
      <c r="K436" s="7">
        <f t="shared" si="27"/>
        <v>7079097.7800000003</v>
      </c>
      <c r="L436" s="4"/>
    </row>
    <row r="437" spans="1:12" x14ac:dyDescent="0.2">
      <c r="A437" s="5" t="s">
        <v>950</v>
      </c>
      <c r="B437" s="3" t="s">
        <v>949</v>
      </c>
      <c r="C437" s="6" t="s">
        <v>332</v>
      </c>
      <c r="D437" s="6">
        <v>18471715.640000001</v>
      </c>
      <c r="E437" s="16">
        <v>-534733.03</v>
      </c>
      <c r="F437" s="6">
        <v>0</v>
      </c>
      <c r="G437" s="16">
        <f t="shared" si="24"/>
        <v>-534733.03</v>
      </c>
      <c r="H437" s="6">
        <f t="shared" si="25"/>
        <v>293267.8295511335</v>
      </c>
      <c r="I437" s="16">
        <f t="shared" si="26"/>
        <v>-241465.20044886653</v>
      </c>
      <c r="J437" s="16">
        <v>-71.55</v>
      </c>
      <c r="K437" s="7">
        <f t="shared" si="27"/>
        <v>18230250.440000001</v>
      </c>
      <c r="L437" s="4"/>
    </row>
    <row r="438" spans="1:12" x14ac:dyDescent="0.2">
      <c r="A438" s="5" t="s">
        <v>429</v>
      </c>
      <c r="B438" s="3" t="s">
        <v>428</v>
      </c>
      <c r="C438" s="6" t="s">
        <v>380</v>
      </c>
      <c r="D438" s="6">
        <v>23133005.329999998</v>
      </c>
      <c r="E438" s="16">
        <v>-1309377.54</v>
      </c>
      <c r="F438" s="6">
        <v>0</v>
      </c>
      <c r="G438" s="16">
        <f t="shared" si="24"/>
        <v>-1309377.54</v>
      </c>
      <c r="H438" s="6">
        <f t="shared" si="25"/>
        <v>718112.19370309426</v>
      </c>
      <c r="I438" s="16">
        <f t="shared" si="26"/>
        <v>-591265.34629690577</v>
      </c>
      <c r="J438" s="16">
        <v>-93.86</v>
      </c>
      <c r="K438" s="7">
        <f t="shared" si="27"/>
        <v>22541739.98</v>
      </c>
      <c r="L438" s="4"/>
    </row>
    <row r="439" spans="1:12" x14ac:dyDescent="0.2">
      <c r="A439" s="5" t="s">
        <v>435</v>
      </c>
      <c r="B439" s="3" t="s">
        <v>434</v>
      </c>
      <c r="C439" s="6" t="s">
        <v>148</v>
      </c>
      <c r="D439" s="6">
        <v>4268537.1100000003</v>
      </c>
      <c r="E439" s="16">
        <v>-247431.14</v>
      </c>
      <c r="F439" s="6">
        <v>0</v>
      </c>
      <c r="G439" s="16">
        <f t="shared" si="24"/>
        <v>-247431.14</v>
      </c>
      <c r="H439" s="6">
        <f t="shared" si="25"/>
        <v>135700.60071127952</v>
      </c>
      <c r="I439" s="16">
        <f t="shared" si="26"/>
        <v>-111730.53928872049</v>
      </c>
      <c r="J439" s="16">
        <v>-93.67</v>
      </c>
      <c r="K439" s="7">
        <f t="shared" si="27"/>
        <v>4156806.57</v>
      </c>
      <c r="L439" s="4"/>
    </row>
    <row r="440" spans="1:12" x14ac:dyDescent="0.2">
      <c r="A440" s="5" t="s">
        <v>853</v>
      </c>
      <c r="B440" s="3" t="s">
        <v>852</v>
      </c>
      <c r="C440" s="6" t="s">
        <v>368</v>
      </c>
      <c r="D440" s="6">
        <v>5287441.18</v>
      </c>
      <c r="E440" s="16">
        <v>-115132.4</v>
      </c>
      <c r="F440" s="6">
        <v>0</v>
      </c>
      <c r="G440" s="16">
        <f t="shared" si="24"/>
        <v>-115132.4</v>
      </c>
      <c r="H440" s="6">
        <f t="shared" si="25"/>
        <v>63142.965114784318</v>
      </c>
      <c r="I440" s="16">
        <f t="shared" si="26"/>
        <v>-51989.434885215676</v>
      </c>
      <c r="J440" s="16">
        <v>-78.569999999999993</v>
      </c>
      <c r="K440" s="7">
        <f t="shared" si="27"/>
        <v>5235451.75</v>
      </c>
      <c r="L440" s="4"/>
    </row>
    <row r="441" spans="1:12" x14ac:dyDescent="0.2">
      <c r="A441" s="5" t="s">
        <v>114</v>
      </c>
      <c r="B441" s="3" t="s">
        <v>113</v>
      </c>
      <c r="C441" s="6" t="s">
        <v>20</v>
      </c>
      <c r="D441" s="6">
        <v>5393556.1900000004</v>
      </c>
      <c r="E441" s="16">
        <v>-443974.03</v>
      </c>
      <c r="F441" s="6">
        <v>0</v>
      </c>
      <c r="G441" s="16">
        <f t="shared" si="24"/>
        <v>-443974.03</v>
      </c>
      <c r="H441" s="6">
        <f t="shared" si="25"/>
        <v>243492.15935879224</v>
      </c>
      <c r="I441" s="16">
        <f t="shared" si="26"/>
        <v>-200481.87064120779</v>
      </c>
      <c r="J441" s="16">
        <v>-107.38</v>
      </c>
      <c r="K441" s="7">
        <f t="shared" si="27"/>
        <v>5193074.32</v>
      </c>
      <c r="L441" s="4"/>
    </row>
    <row r="442" spans="1:12" x14ac:dyDescent="0.2">
      <c r="A442" s="5" t="s">
        <v>2</v>
      </c>
      <c r="B442" s="3" t="s">
        <v>1</v>
      </c>
      <c r="C442" s="6" t="s">
        <v>0</v>
      </c>
      <c r="D442" s="6">
        <v>2756385.18</v>
      </c>
      <c r="E442" s="16">
        <v>-484090.95</v>
      </c>
      <c r="F442" s="6">
        <v>0</v>
      </c>
      <c r="G442" s="16">
        <f t="shared" si="24"/>
        <v>-484090.95</v>
      </c>
      <c r="H442" s="6">
        <f t="shared" si="25"/>
        <v>265493.79643117666</v>
      </c>
      <c r="I442" s="16">
        <f t="shared" si="26"/>
        <v>-218597.15356882336</v>
      </c>
      <c r="J442" s="16">
        <v>-137.41999999999999</v>
      </c>
      <c r="K442" s="7">
        <f t="shared" si="27"/>
        <v>2537788.0299999998</v>
      </c>
      <c r="L442" s="4"/>
    </row>
    <row r="443" spans="1:12" x14ac:dyDescent="0.2">
      <c r="A443" s="5" t="s">
        <v>1085</v>
      </c>
      <c r="B443" s="3" t="s">
        <v>1084</v>
      </c>
      <c r="C443" s="6" t="s">
        <v>857</v>
      </c>
      <c r="D443" s="6">
        <v>20820583.420000002</v>
      </c>
      <c r="E443" s="16">
        <v>-363504.98</v>
      </c>
      <c r="F443" s="6">
        <v>0</v>
      </c>
      <c r="G443" s="16">
        <f t="shared" si="24"/>
        <v>-363504.98</v>
      </c>
      <c r="H443" s="6">
        <f t="shared" si="25"/>
        <v>199359.8871489726</v>
      </c>
      <c r="I443" s="16">
        <f t="shared" si="26"/>
        <v>-164145.09285102738</v>
      </c>
      <c r="J443" s="16">
        <v>-60.76</v>
      </c>
      <c r="K443" s="7">
        <f t="shared" si="27"/>
        <v>20656438.329999998</v>
      </c>
      <c r="L443" s="4"/>
    </row>
    <row r="444" spans="1:12" x14ac:dyDescent="0.2">
      <c r="A444" s="5" t="s">
        <v>751</v>
      </c>
      <c r="B444" s="3" t="s">
        <v>750</v>
      </c>
      <c r="C444" s="6" t="s">
        <v>556</v>
      </c>
      <c r="D444" s="6">
        <v>8297030.5999999996</v>
      </c>
      <c r="E444" s="16">
        <v>-253018.68</v>
      </c>
      <c r="F444" s="6">
        <v>0</v>
      </c>
      <c r="G444" s="16">
        <f t="shared" si="24"/>
        <v>-253018.68</v>
      </c>
      <c r="H444" s="6">
        <f t="shared" si="25"/>
        <v>138765.01909652521</v>
      </c>
      <c r="I444" s="16">
        <f t="shared" si="26"/>
        <v>-114253.66090347478</v>
      </c>
      <c r="J444" s="16">
        <v>-83.49</v>
      </c>
      <c r="K444" s="7">
        <f t="shared" si="27"/>
        <v>8182776.9400000004</v>
      </c>
      <c r="L444" s="4"/>
    </row>
    <row r="445" spans="1:12" x14ac:dyDescent="0.2">
      <c r="A445" s="5" t="s">
        <v>93</v>
      </c>
      <c r="B445" s="3" t="s">
        <v>92</v>
      </c>
      <c r="C445" s="6" t="s">
        <v>91</v>
      </c>
      <c r="D445" s="6">
        <v>6695395.1799999997</v>
      </c>
      <c r="E445" s="16">
        <v>-1405758.23</v>
      </c>
      <c r="F445" s="6">
        <v>0</v>
      </c>
      <c r="G445" s="16">
        <f t="shared" si="24"/>
        <v>-1405758.23</v>
      </c>
      <c r="H445" s="6">
        <f t="shared" si="25"/>
        <v>770971.01143301942</v>
      </c>
      <c r="I445" s="16">
        <f t="shared" si="26"/>
        <v>-634787.21856698056</v>
      </c>
      <c r="J445" s="16">
        <v>-109.86</v>
      </c>
      <c r="K445" s="7">
        <f t="shared" si="27"/>
        <v>6060607.96</v>
      </c>
      <c r="L445" s="4"/>
    </row>
    <row r="446" spans="1:12" x14ac:dyDescent="0.2">
      <c r="A446" s="5" t="s">
        <v>1273</v>
      </c>
      <c r="B446" s="3" t="s">
        <v>1272</v>
      </c>
      <c r="C446" s="6" t="s">
        <v>0</v>
      </c>
      <c r="D446" s="6">
        <v>72912.2</v>
      </c>
      <c r="E446" s="16">
        <v>-19967.23</v>
      </c>
      <c r="F446" s="6">
        <v>15592.5</v>
      </c>
      <c r="G446" s="16">
        <f t="shared" si="24"/>
        <v>-4374.7299999999996</v>
      </c>
      <c r="H446" s="6">
        <f t="shared" si="25"/>
        <v>2399.2674848834945</v>
      </c>
      <c r="I446" s="16">
        <f t="shared" si="26"/>
        <v>-1975.4625151165051</v>
      </c>
      <c r="J446" s="16">
        <v>-29.7</v>
      </c>
      <c r="K446" s="7">
        <f t="shared" si="27"/>
        <v>70936.740000000005</v>
      </c>
      <c r="L446" s="4"/>
    </row>
    <row r="447" spans="1:12" x14ac:dyDescent="0.2">
      <c r="A447" s="5" t="s">
        <v>805</v>
      </c>
      <c r="B447" s="3" t="s">
        <v>804</v>
      </c>
      <c r="C447" s="6" t="s">
        <v>551</v>
      </c>
      <c r="D447" s="6">
        <v>8312669.5800000001</v>
      </c>
      <c r="E447" s="16">
        <v>-206973.42</v>
      </c>
      <c r="F447" s="6">
        <v>0</v>
      </c>
      <c r="G447" s="16">
        <f t="shared" si="24"/>
        <v>-206973.42</v>
      </c>
      <c r="H447" s="6">
        <f t="shared" si="25"/>
        <v>113512.05602200254</v>
      </c>
      <c r="I447" s="16">
        <f t="shared" si="26"/>
        <v>-93461.363977997476</v>
      </c>
      <c r="J447" s="16">
        <v>-81.45</v>
      </c>
      <c r="K447" s="7">
        <f t="shared" si="27"/>
        <v>8219208.2199999997</v>
      </c>
      <c r="L447" s="4"/>
    </row>
    <row r="448" spans="1:12" x14ac:dyDescent="0.2">
      <c r="A448" s="5" t="s">
        <v>904</v>
      </c>
      <c r="B448" s="3" t="s">
        <v>903</v>
      </c>
      <c r="C448" s="6" t="s">
        <v>181</v>
      </c>
      <c r="D448" s="6">
        <v>15887326.300000001</v>
      </c>
      <c r="E448" s="16">
        <v>-431910.54</v>
      </c>
      <c r="F448" s="6">
        <v>0</v>
      </c>
      <c r="G448" s="16">
        <f t="shared" si="24"/>
        <v>-431910.54</v>
      </c>
      <c r="H448" s="6">
        <f t="shared" si="25"/>
        <v>236876.08492420602</v>
      </c>
      <c r="I448" s="16">
        <f t="shared" si="26"/>
        <v>-195034.45507579396</v>
      </c>
      <c r="J448" s="16">
        <v>-75.790000000000006</v>
      </c>
      <c r="K448" s="7">
        <f t="shared" si="27"/>
        <v>15692291.84</v>
      </c>
      <c r="L448" s="4"/>
    </row>
    <row r="449" spans="1:12" x14ac:dyDescent="0.2">
      <c r="A449" s="5" t="s">
        <v>929</v>
      </c>
      <c r="B449" s="3" t="s">
        <v>928</v>
      </c>
      <c r="C449" s="6" t="s">
        <v>91</v>
      </c>
      <c r="D449" s="6">
        <v>5068431.22</v>
      </c>
      <c r="E449" s="16">
        <v>-212787.16</v>
      </c>
      <c r="F449" s="6">
        <v>0</v>
      </c>
      <c r="G449" s="16">
        <f t="shared" si="24"/>
        <v>-212787.16</v>
      </c>
      <c r="H449" s="6">
        <f t="shared" si="25"/>
        <v>116700.5310473336</v>
      </c>
      <c r="I449" s="16">
        <f t="shared" si="26"/>
        <v>-96086.628952666404</v>
      </c>
      <c r="J449" s="16">
        <v>-73.77</v>
      </c>
      <c r="K449" s="7">
        <f t="shared" si="27"/>
        <v>4972344.59</v>
      </c>
      <c r="L449" s="4"/>
    </row>
    <row r="450" spans="1:12" x14ac:dyDescent="0.2">
      <c r="A450" s="5" t="s">
        <v>1267</v>
      </c>
      <c r="B450" s="3" t="s">
        <v>1266</v>
      </c>
      <c r="C450" s="6" t="s">
        <v>77</v>
      </c>
      <c r="D450" s="6">
        <v>2171732.54</v>
      </c>
      <c r="E450" s="16">
        <v>-821901.37</v>
      </c>
      <c r="F450" s="6">
        <v>590955.72</v>
      </c>
      <c r="G450" s="16">
        <f t="shared" si="24"/>
        <v>-230945.65000000002</v>
      </c>
      <c r="H450" s="6">
        <f t="shared" si="25"/>
        <v>126659.3341349715</v>
      </c>
      <c r="I450" s="16">
        <f t="shared" si="26"/>
        <v>-104286.31586502852</v>
      </c>
      <c r="J450" s="16">
        <v>-38.61</v>
      </c>
      <c r="K450" s="7">
        <f t="shared" si="27"/>
        <v>2067446.22</v>
      </c>
      <c r="L450" s="4"/>
    </row>
    <row r="451" spans="1:12" x14ac:dyDescent="0.2">
      <c r="A451" s="5" t="s">
        <v>1143</v>
      </c>
      <c r="B451" s="3" t="s">
        <v>1142</v>
      </c>
      <c r="C451" s="6" t="s">
        <v>290</v>
      </c>
      <c r="D451" s="6">
        <v>37904101.109999999</v>
      </c>
      <c r="E451" s="16">
        <v>-848558.43</v>
      </c>
      <c r="F451" s="6">
        <v>0</v>
      </c>
      <c r="G451" s="16">
        <f t="shared" si="24"/>
        <v>-848558.43</v>
      </c>
      <c r="H451" s="6">
        <f t="shared" si="25"/>
        <v>465381.55500403151</v>
      </c>
      <c r="I451" s="16">
        <f t="shared" si="26"/>
        <v>-383176.87499596854</v>
      </c>
      <c r="J451" s="16">
        <v>-55.28</v>
      </c>
      <c r="K451" s="7">
        <f t="shared" si="27"/>
        <v>37520924.240000002</v>
      </c>
      <c r="L451" s="4"/>
    </row>
    <row r="452" spans="1:12" x14ac:dyDescent="0.2">
      <c r="A452" s="5" t="s">
        <v>231</v>
      </c>
      <c r="B452" s="3" t="s">
        <v>230</v>
      </c>
      <c r="C452" s="6" t="s">
        <v>60</v>
      </c>
      <c r="D452" s="6">
        <v>1800131.77</v>
      </c>
      <c r="E452" s="16">
        <v>-212056.54</v>
      </c>
      <c r="F452" s="6">
        <v>0</v>
      </c>
      <c r="G452" s="16">
        <f t="shared" ref="G452:G515" si="28">E452+F452</f>
        <v>-212056.54</v>
      </c>
      <c r="H452" s="6">
        <f t="shared" ref="H452:H515" si="29">(G452/$G$613)*152000000</f>
        <v>116299.83139048493</v>
      </c>
      <c r="I452" s="16">
        <f t="shared" ref="I452:I515" si="30">G452+H452</f>
        <v>-95756.708609515073</v>
      </c>
      <c r="J452" s="16">
        <v>-100.48</v>
      </c>
      <c r="K452" s="7">
        <f t="shared" ref="K452:K515" si="31">ROUND(D452+I452,2)</f>
        <v>1704375.06</v>
      </c>
      <c r="L452" s="4"/>
    </row>
    <row r="453" spans="1:12" x14ac:dyDescent="0.2">
      <c r="A453" s="5" t="s">
        <v>150</v>
      </c>
      <c r="B453" s="3" t="s">
        <v>149</v>
      </c>
      <c r="C453" s="6" t="s">
        <v>148</v>
      </c>
      <c r="D453" s="6">
        <v>3031039.1</v>
      </c>
      <c r="E453" s="16">
        <v>-149992</v>
      </c>
      <c r="F453" s="6">
        <v>0</v>
      </c>
      <c r="G453" s="16">
        <f t="shared" si="28"/>
        <v>-149992</v>
      </c>
      <c r="H453" s="6">
        <f t="shared" si="29"/>
        <v>82261.288946436704</v>
      </c>
      <c r="I453" s="16">
        <f t="shared" si="30"/>
        <v>-67730.711053563296</v>
      </c>
      <c r="J453" s="16">
        <v>-105.38</v>
      </c>
      <c r="K453" s="7">
        <f t="shared" si="31"/>
        <v>2963308.39</v>
      </c>
      <c r="L453" s="4"/>
    </row>
    <row r="454" spans="1:12" x14ac:dyDescent="0.2">
      <c r="A454" s="5" t="s">
        <v>124</v>
      </c>
      <c r="B454" s="3" t="s">
        <v>123</v>
      </c>
      <c r="C454" s="6" t="s">
        <v>122</v>
      </c>
      <c r="D454" s="6">
        <v>2861659.62</v>
      </c>
      <c r="E454" s="16">
        <v>-114931.12</v>
      </c>
      <c r="F454" s="6">
        <v>0</v>
      </c>
      <c r="G454" s="16">
        <f t="shared" si="28"/>
        <v>-114931.12</v>
      </c>
      <c r="H454" s="6">
        <f t="shared" si="29"/>
        <v>63032.575545746389</v>
      </c>
      <c r="I454" s="16">
        <f t="shared" si="30"/>
        <v>-51898.544454253606</v>
      </c>
      <c r="J454" s="16">
        <v>-106.41</v>
      </c>
      <c r="K454" s="7">
        <f t="shared" si="31"/>
        <v>2809761.08</v>
      </c>
      <c r="L454" s="4"/>
    </row>
    <row r="455" spans="1:12" x14ac:dyDescent="0.2">
      <c r="A455" s="5" t="s">
        <v>835</v>
      </c>
      <c r="B455" s="3" t="s">
        <v>834</v>
      </c>
      <c r="C455" s="6" t="s">
        <v>221</v>
      </c>
      <c r="D455" s="6">
        <v>8206321.6799999997</v>
      </c>
      <c r="E455" s="16">
        <v>-219729.74</v>
      </c>
      <c r="F455" s="6">
        <v>0</v>
      </c>
      <c r="G455" s="16">
        <f t="shared" si="28"/>
        <v>-219729.74</v>
      </c>
      <c r="H455" s="6">
        <f t="shared" si="29"/>
        <v>120508.10464735061</v>
      </c>
      <c r="I455" s="16">
        <f t="shared" si="30"/>
        <v>-99221.635352649377</v>
      </c>
      <c r="J455" s="16">
        <v>-79.819999999999993</v>
      </c>
      <c r="K455" s="7">
        <f t="shared" si="31"/>
        <v>8107100.04</v>
      </c>
      <c r="L455" s="4"/>
    </row>
    <row r="456" spans="1:12" x14ac:dyDescent="0.2">
      <c r="A456" s="5" t="s">
        <v>917</v>
      </c>
      <c r="B456" s="3" t="s">
        <v>916</v>
      </c>
      <c r="C456" s="6" t="s">
        <v>705</v>
      </c>
      <c r="D456" s="6">
        <v>7178335.4000000004</v>
      </c>
      <c r="E456" s="16">
        <v>-138794.07999999999</v>
      </c>
      <c r="F456" s="6">
        <v>0</v>
      </c>
      <c r="G456" s="16">
        <f t="shared" si="28"/>
        <v>-138794.07999999999</v>
      </c>
      <c r="H456" s="6">
        <f t="shared" si="29"/>
        <v>76119.92585561132</v>
      </c>
      <c r="I456" s="16">
        <f t="shared" si="30"/>
        <v>-62674.154144388667</v>
      </c>
      <c r="J456" s="16">
        <v>-74.77</v>
      </c>
      <c r="K456" s="7">
        <f t="shared" si="31"/>
        <v>7115661.25</v>
      </c>
      <c r="L456" s="4"/>
    </row>
    <row r="457" spans="1:12" x14ac:dyDescent="0.2">
      <c r="A457" s="5" t="s">
        <v>1072</v>
      </c>
      <c r="B457" s="3" t="s">
        <v>1071</v>
      </c>
      <c r="C457" s="6" t="s">
        <v>80</v>
      </c>
      <c r="D457" s="6">
        <v>7499434.3600000003</v>
      </c>
      <c r="E457" s="16">
        <v>-147026.76999999999</v>
      </c>
      <c r="F457" s="6">
        <v>0</v>
      </c>
      <c r="G457" s="16">
        <f t="shared" si="28"/>
        <v>-147026.76999999999</v>
      </c>
      <c r="H457" s="6">
        <f t="shared" si="29"/>
        <v>80635.044601254005</v>
      </c>
      <c r="I457" s="16">
        <f t="shared" si="30"/>
        <v>-66391.725398745984</v>
      </c>
      <c r="J457" s="16">
        <v>-62.73</v>
      </c>
      <c r="K457" s="7">
        <f t="shared" si="31"/>
        <v>7433042.6299999999</v>
      </c>
      <c r="L457" s="4"/>
    </row>
    <row r="458" spans="1:12" x14ac:dyDescent="0.2">
      <c r="A458" s="5" t="s">
        <v>331</v>
      </c>
      <c r="B458" s="3" t="s">
        <v>330</v>
      </c>
      <c r="C458" s="6" t="s">
        <v>148</v>
      </c>
      <c r="D458" s="6">
        <v>7282049.79</v>
      </c>
      <c r="E458" s="16">
        <v>-371603.51</v>
      </c>
      <c r="F458" s="6">
        <v>0</v>
      </c>
      <c r="G458" s="16">
        <f t="shared" si="28"/>
        <v>-371603.51</v>
      </c>
      <c r="H458" s="6">
        <f t="shared" si="29"/>
        <v>203801.42747359915</v>
      </c>
      <c r="I458" s="16">
        <f t="shared" si="30"/>
        <v>-167802.08252640086</v>
      </c>
      <c r="J458" s="16">
        <v>-96.37</v>
      </c>
      <c r="K458" s="7">
        <f t="shared" si="31"/>
        <v>7114247.71</v>
      </c>
      <c r="L458" s="4"/>
    </row>
    <row r="459" spans="1:12" x14ac:dyDescent="0.2">
      <c r="A459" s="5" t="s">
        <v>223</v>
      </c>
      <c r="B459" s="3" t="s">
        <v>222</v>
      </c>
      <c r="C459" s="6" t="s">
        <v>221</v>
      </c>
      <c r="D459" s="6">
        <v>8326370.7999999998</v>
      </c>
      <c r="E459" s="16">
        <v>-427468.74</v>
      </c>
      <c r="F459" s="6">
        <v>0</v>
      </c>
      <c r="G459" s="16">
        <f t="shared" si="28"/>
        <v>-427468.74</v>
      </c>
      <c r="H459" s="6">
        <f t="shared" si="29"/>
        <v>234440.03371319291</v>
      </c>
      <c r="I459" s="16">
        <f t="shared" si="30"/>
        <v>-193028.70628680708</v>
      </c>
      <c r="J459" s="16">
        <v>-100.73</v>
      </c>
      <c r="K459" s="7">
        <f t="shared" si="31"/>
        <v>8133342.0899999999</v>
      </c>
      <c r="L459" s="4"/>
    </row>
    <row r="460" spans="1:12" x14ac:dyDescent="0.2">
      <c r="A460" s="5" t="s">
        <v>523</v>
      </c>
      <c r="B460" s="3" t="s">
        <v>522</v>
      </c>
      <c r="C460" s="6" t="s">
        <v>43</v>
      </c>
      <c r="D460" s="6">
        <v>6301397.4400000004</v>
      </c>
      <c r="E460" s="16">
        <v>-211799.27</v>
      </c>
      <c r="F460" s="6">
        <v>0</v>
      </c>
      <c r="G460" s="16">
        <f t="shared" si="28"/>
        <v>-211799.27</v>
      </c>
      <c r="H460" s="6">
        <f t="shared" si="29"/>
        <v>116158.73478661772</v>
      </c>
      <c r="I460" s="16">
        <f t="shared" si="30"/>
        <v>-95640.535213382274</v>
      </c>
      <c r="J460" s="16">
        <v>-90.43</v>
      </c>
      <c r="K460" s="7">
        <f t="shared" si="31"/>
        <v>6205756.9000000004</v>
      </c>
      <c r="L460" s="4"/>
    </row>
    <row r="461" spans="1:12" x14ac:dyDescent="0.2">
      <c r="A461" s="5" t="s">
        <v>253</v>
      </c>
      <c r="B461" s="3" t="s">
        <v>252</v>
      </c>
      <c r="C461" s="6" t="s">
        <v>251</v>
      </c>
      <c r="D461" s="6">
        <v>8351708.6600000001</v>
      </c>
      <c r="E461" s="16">
        <v>-1119054.57</v>
      </c>
      <c r="F461" s="6">
        <v>181480.49</v>
      </c>
      <c r="G461" s="16">
        <f t="shared" si="28"/>
        <v>-937574.08000000007</v>
      </c>
      <c r="H461" s="6">
        <f t="shared" si="29"/>
        <v>514201.10608278826</v>
      </c>
      <c r="I461" s="16">
        <f t="shared" si="30"/>
        <v>-423372.97391721181</v>
      </c>
      <c r="J461" s="16">
        <v>-99.73</v>
      </c>
      <c r="K461" s="7">
        <f t="shared" si="31"/>
        <v>7928335.6900000004</v>
      </c>
      <c r="L461" s="4"/>
    </row>
    <row r="462" spans="1:12" x14ac:dyDescent="0.2">
      <c r="A462" s="5" t="s">
        <v>934</v>
      </c>
      <c r="B462" s="3" t="s">
        <v>252</v>
      </c>
      <c r="C462" s="6" t="s">
        <v>49</v>
      </c>
      <c r="D462" s="6">
        <v>5229869.83</v>
      </c>
      <c r="E462" s="16">
        <v>-99946.51</v>
      </c>
      <c r="F462" s="6">
        <v>0</v>
      </c>
      <c r="G462" s="16">
        <f t="shared" si="28"/>
        <v>-99946.51</v>
      </c>
      <c r="H462" s="6">
        <f t="shared" si="29"/>
        <v>54814.448359232003</v>
      </c>
      <c r="I462" s="16">
        <f t="shared" si="30"/>
        <v>-45132.061640767992</v>
      </c>
      <c r="J462" s="16">
        <v>-73.55</v>
      </c>
      <c r="K462" s="7">
        <f t="shared" si="31"/>
        <v>5184737.7699999996</v>
      </c>
      <c r="L462" s="4"/>
    </row>
    <row r="463" spans="1:12" x14ac:dyDescent="0.2">
      <c r="A463" s="5" t="s">
        <v>389</v>
      </c>
      <c r="B463" s="3" t="s">
        <v>388</v>
      </c>
      <c r="C463" s="6" t="s">
        <v>387</v>
      </c>
      <c r="D463" s="6">
        <v>12222782.439999999</v>
      </c>
      <c r="E463" s="16">
        <v>-293094.49</v>
      </c>
      <c r="F463" s="6">
        <v>0</v>
      </c>
      <c r="G463" s="16">
        <f t="shared" si="28"/>
        <v>-293094.49</v>
      </c>
      <c r="H463" s="6">
        <f t="shared" si="29"/>
        <v>160744.10988918412</v>
      </c>
      <c r="I463" s="16">
        <f t="shared" si="30"/>
        <v>-132350.38011081587</v>
      </c>
      <c r="J463" s="16">
        <v>-94.98</v>
      </c>
      <c r="K463" s="7">
        <f t="shared" si="31"/>
        <v>12090432.060000001</v>
      </c>
      <c r="L463" s="4"/>
    </row>
    <row r="464" spans="1:12" x14ac:dyDescent="0.2">
      <c r="A464" s="5" t="s">
        <v>1199</v>
      </c>
      <c r="B464" s="3" t="s">
        <v>1198</v>
      </c>
      <c r="C464" s="6" t="s">
        <v>60</v>
      </c>
      <c r="D464" s="6">
        <v>1457363.3</v>
      </c>
      <c r="E464" s="16">
        <v>-805051.17</v>
      </c>
      <c r="F464" s="6">
        <v>539239.46</v>
      </c>
      <c r="G464" s="16">
        <f t="shared" si="28"/>
        <v>-265811.71000000008</v>
      </c>
      <c r="H464" s="6">
        <f t="shared" si="29"/>
        <v>145781.20087508968</v>
      </c>
      <c r="I464" s="16">
        <f t="shared" si="30"/>
        <v>-120030.5091249104</v>
      </c>
      <c r="J464" s="16">
        <v>-45.37</v>
      </c>
      <c r="K464" s="7">
        <f t="shared" si="31"/>
        <v>1337332.79</v>
      </c>
      <c r="L464" s="4"/>
    </row>
    <row r="465" spans="1:12" x14ac:dyDescent="0.2">
      <c r="A465" s="5" t="s">
        <v>550</v>
      </c>
      <c r="B465" s="3" t="s">
        <v>549</v>
      </c>
      <c r="C465" s="6" t="s">
        <v>94</v>
      </c>
      <c r="D465" s="6">
        <v>9129977.4600000009</v>
      </c>
      <c r="E465" s="16">
        <v>-323741.23</v>
      </c>
      <c r="F465" s="6">
        <v>0</v>
      </c>
      <c r="G465" s="16">
        <f t="shared" si="28"/>
        <v>-323741.23</v>
      </c>
      <c r="H465" s="6">
        <f t="shared" si="29"/>
        <v>177551.94186959855</v>
      </c>
      <c r="I465" s="16">
        <f t="shared" si="30"/>
        <v>-146189.28813040143</v>
      </c>
      <c r="J465" s="16">
        <v>-89.68</v>
      </c>
      <c r="K465" s="7">
        <f t="shared" si="31"/>
        <v>8983788.1699999999</v>
      </c>
      <c r="L465" s="4"/>
    </row>
    <row r="466" spans="1:12" x14ac:dyDescent="0.2">
      <c r="A466" s="5" t="s">
        <v>460</v>
      </c>
      <c r="B466" s="3" t="s">
        <v>459</v>
      </c>
      <c r="C466" s="6" t="s">
        <v>181</v>
      </c>
      <c r="D466" s="6">
        <v>5003548.13</v>
      </c>
      <c r="E466" s="16">
        <v>-251495.15</v>
      </c>
      <c r="F466" s="6">
        <v>0</v>
      </c>
      <c r="G466" s="16">
        <f t="shared" si="28"/>
        <v>-251495.15</v>
      </c>
      <c r="H466" s="6">
        <f t="shared" si="29"/>
        <v>137929.45758958772</v>
      </c>
      <c r="I466" s="16">
        <f t="shared" si="30"/>
        <v>-113565.69241041227</v>
      </c>
      <c r="J466" s="16">
        <v>-92.38</v>
      </c>
      <c r="K466" s="7">
        <f t="shared" si="31"/>
        <v>4889982.4400000004</v>
      </c>
      <c r="L466" s="4"/>
    </row>
    <row r="467" spans="1:12" x14ac:dyDescent="0.2">
      <c r="A467" s="5" t="s">
        <v>538</v>
      </c>
      <c r="B467" s="3" t="s">
        <v>537</v>
      </c>
      <c r="C467" s="6" t="s">
        <v>46</v>
      </c>
      <c r="D467" s="6">
        <v>10535345.77</v>
      </c>
      <c r="E467" s="16">
        <v>-525503.37</v>
      </c>
      <c r="F467" s="6">
        <v>0</v>
      </c>
      <c r="G467" s="16">
        <f t="shared" si="28"/>
        <v>-525503.37</v>
      </c>
      <c r="H467" s="6">
        <f t="shared" si="29"/>
        <v>288205.93472916051</v>
      </c>
      <c r="I467" s="16">
        <f t="shared" si="30"/>
        <v>-237297.43527083949</v>
      </c>
      <c r="J467" s="16">
        <v>-89.99</v>
      </c>
      <c r="K467" s="7">
        <f t="shared" si="31"/>
        <v>10298048.33</v>
      </c>
      <c r="L467" s="4"/>
    </row>
    <row r="468" spans="1:12" x14ac:dyDescent="0.2">
      <c r="A468" s="5" t="s">
        <v>76</v>
      </c>
      <c r="B468" s="3" t="s">
        <v>75</v>
      </c>
      <c r="C468" s="6" t="s">
        <v>74</v>
      </c>
      <c r="D468" s="6">
        <v>2894504.46</v>
      </c>
      <c r="E468" s="16">
        <v>-359378.88</v>
      </c>
      <c r="F468" s="6">
        <v>0</v>
      </c>
      <c r="G468" s="16">
        <f t="shared" si="28"/>
        <v>-359378.88</v>
      </c>
      <c r="H468" s="6">
        <f t="shared" si="29"/>
        <v>197096.97776499286</v>
      </c>
      <c r="I468" s="16">
        <f t="shared" si="30"/>
        <v>-162281.90223500715</v>
      </c>
      <c r="J468" s="16">
        <v>-110.78</v>
      </c>
      <c r="K468" s="7">
        <f t="shared" si="31"/>
        <v>2732222.56</v>
      </c>
      <c r="L468" s="4"/>
    </row>
    <row r="469" spans="1:12" x14ac:dyDescent="0.2">
      <c r="A469" s="5" t="s">
        <v>529</v>
      </c>
      <c r="B469" s="3" t="s">
        <v>528</v>
      </c>
      <c r="C469" s="6" t="s">
        <v>246</v>
      </c>
      <c r="D469" s="6">
        <v>2337436.52</v>
      </c>
      <c r="E469" s="16">
        <v>-65466.2</v>
      </c>
      <c r="F469" s="6">
        <v>0</v>
      </c>
      <c r="G469" s="16">
        <f t="shared" si="28"/>
        <v>-65466.2</v>
      </c>
      <c r="H469" s="6">
        <f t="shared" si="29"/>
        <v>35904.141517049015</v>
      </c>
      <c r="I469" s="16">
        <f t="shared" si="30"/>
        <v>-29562.058482950983</v>
      </c>
      <c r="J469" s="16">
        <v>-90.32</v>
      </c>
      <c r="K469" s="7">
        <f t="shared" si="31"/>
        <v>2307874.46</v>
      </c>
      <c r="L469" s="4"/>
    </row>
    <row r="470" spans="1:12" x14ac:dyDescent="0.2">
      <c r="A470" s="5" t="s">
        <v>791</v>
      </c>
      <c r="B470" s="3" t="s">
        <v>790</v>
      </c>
      <c r="C470" s="6" t="s">
        <v>240</v>
      </c>
      <c r="D470" s="6">
        <v>9377318.5</v>
      </c>
      <c r="E470" s="16">
        <v>-409675.79</v>
      </c>
      <c r="F470" s="6">
        <v>0</v>
      </c>
      <c r="G470" s="16">
        <f t="shared" si="28"/>
        <v>-409675.79</v>
      </c>
      <c r="H470" s="6">
        <f t="shared" si="29"/>
        <v>224681.70659468323</v>
      </c>
      <c r="I470" s="16">
        <f t="shared" si="30"/>
        <v>-184994.08340531675</v>
      </c>
      <c r="J470" s="16">
        <v>-81.72</v>
      </c>
      <c r="K470" s="7">
        <f t="shared" si="31"/>
        <v>9192324.4199999999</v>
      </c>
      <c r="L470" s="4"/>
    </row>
    <row r="471" spans="1:12" x14ac:dyDescent="0.2">
      <c r="A471" s="5" t="s">
        <v>1022</v>
      </c>
      <c r="B471" s="3" t="s">
        <v>1021</v>
      </c>
      <c r="C471" s="6" t="s">
        <v>34</v>
      </c>
      <c r="D471" s="6">
        <v>22485727.370000001</v>
      </c>
      <c r="E471" s="16">
        <v>-570043</v>
      </c>
      <c r="F471" s="6">
        <v>0</v>
      </c>
      <c r="G471" s="16">
        <f t="shared" si="28"/>
        <v>-570043</v>
      </c>
      <c r="H471" s="6">
        <f t="shared" si="29"/>
        <v>312633.15333413536</v>
      </c>
      <c r="I471" s="16">
        <f t="shared" si="30"/>
        <v>-257409.84666586464</v>
      </c>
      <c r="J471" s="16">
        <v>-67.56</v>
      </c>
      <c r="K471" s="7">
        <f t="shared" si="31"/>
        <v>22228317.52</v>
      </c>
      <c r="L471" s="4"/>
    </row>
    <row r="472" spans="1:12" x14ac:dyDescent="0.2">
      <c r="A472" s="5" t="s">
        <v>927</v>
      </c>
      <c r="B472" s="3" t="s">
        <v>926</v>
      </c>
      <c r="C472" s="6" t="s">
        <v>380</v>
      </c>
      <c r="D472" s="6">
        <v>10050120.300000001</v>
      </c>
      <c r="E472" s="16">
        <v>-214708.89</v>
      </c>
      <c r="F472" s="6">
        <v>0</v>
      </c>
      <c r="G472" s="16">
        <f t="shared" si="28"/>
        <v>-214708.89</v>
      </c>
      <c r="H472" s="6">
        <f t="shared" si="29"/>
        <v>117754.4805033515</v>
      </c>
      <c r="I472" s="16">
        <f t="shared" si="30"/>
        <v>-96954.409496648514</v>
      </c>
      <c r="J472" s="16">
        <v>-73.88</v>
      </c>
      <c r="K472" s="7">
        <f t="shared" si="31"/>
        <v>9953165.8900000006</v>
      </c>
      <c r="L472" s="4"/>
    </row>
    <row r="473" spans="1:12" x14ac:dyDescent="0.2">
      <c r="A473" s="5" t="s">
        <v>960</v>
      </c>
      <c r="B473" s="3" t="s">
        <v>959</v>
      </c>
      <c r="C473" s="6" t="s">
        <v>958</v>
      </c>
      <c r="D473" s="6">
        <v>10755374.470000001</v>
      </c>
      <c r="E473" s="16">
        <v>-205225.74</v>
      </c>
      <c r="F473" s="6">
        <v>0</v>
      </c>
      <c r="G473" s="16">
        <f t="shared" si="28"/>
        <v>-205225.74</v>
      </c>
      <c r="H473" s="6">
        <f t="shared" si="29"/>
        <v>112553.56217255784</v>
      </c>
      <c r="I473" s="16">
        <f t="shared" si="30"/>
        <v>-92672.177827442152</v>
      </c>
      <c r="J473" s="16">
        <v>-71.42</v>
      </c>
      <c r="K473" s="7">
        <f t="shared" si="31"/>
        <v>10662702.289999999</v>
      </c>
      <c r="L473" s="4"/>
    </row>
    <row r="474" spans="1:12" x14ac:dyDescent="0.2">
      <c r="A474" s="5" t="s">
        <v>1131</v>
      </c>
      <c r="B474" s="3" t="s">
        <v>1130</v>
      </c>
      <c r="C474" s="6" t="s">
        <v>20</v>
      </c>
      <c r="D474" s="6">
        <v>5317995.62</v>
      </c>
      <c r="E474" s="16">
        <v>-62349.7</v>
      </c>
      <c r="F474" s="6">
        <v>0</v>
      </c>
      <c r="G474" s="16">
        <f t="shared" si="28"/>
        <v>-62349.7</v>
      </c>
      <c r="H474" s="6">
        <f t="shared" si="29"/>
        <v>34194.934979356534</v>
      </c>
      <c r="I474" s="16">
        <f t="shared" si="30"/>
        <v>-28154.765020643463</v>
      </c>
      <c r="J474" s="16">
        <v>-56.56</v>
      </c>
      <c r="K474" s="7">
        <f t="shared" si="31"/>
        <v>5289840.8499999996</v>
      </c>
      <c r="L474" s="4"/>
    </row>
    <row r="475" spans="1:12" x14ac:dyDescent="0.2">
      <c r="A475" s="5" t="s">
        <v>237</v>
      </c>
      <c r="B475" s="3" t="s">
        <v>236</v>
      </c>
      <c r="C475" s="6" t="s">
        <v>188</v>
      </c>
      <c r="D475" s="6">
        <v>4820440.18</v>
      </c>
      <c r="E475" s="16">
        <v>-180635.32</v>
      </c>
      <c r="F475" s="6">
        <v>0</v>
      </c>
      <c r="G475" s="16">
        <f t="shared" si="28"/>
        <v>-180635.32</v>
      </c>
      <c r="H475" s="6">
        <f t="shared" si="29"/>
        <v>99067.245269428095</v>
      </c>
      <c r="I475" s="16">
        <f t="shared" si="30"/>
        <v>-81568.074730571912</v>
      </c>
      <c r="J475" s="16">
        <v>-100.28</v>
      </c>
      <c r="K475" s="7">
        <f t="shared" si="31"/>
        <v>4738872.1100000003</v>
      </c>
      <c r="L475" s="4"/>
    </row>
    <row r="476" spans="1:12" x14ac:dyDescent="0.2">
      <c r="A476" s="5" t="s">
        <v>598</v>
      </c>
      <c r="B476" s="3" t="s">
        <v>597</v>
      </c>
      <c r="C476" s="6" t="s">
        <v>161</v>
      </c>
      <c r="D476" s="6">
        <v>3509083.28</v>
      </c>
      <c r="E476" s="16">
        <v>-125517.5</v>
      </c>
      <c r="F476" s="6">
        <v>0</v>
      </c>
      <c r="G476" s="16">
        <f t="shared" si="28"/>
        <v>-125517.5</v>
      </c>
      <c r="H476" s="6">
        <f t="shared" si="29"/>
        <v>68838.546958066901</v>
      </c>
      <c r="I476" s="16">
        <f t="shared" si="30"/>
        <v>-56678.953041933099</v>
      </c>
      <c r="J476" s="16">
        <v>-88.48</v>
      </c>
      <c r="K476" s="7">
        <f t="shared" si="31"/>
        <v>3452404.33</v>
      </c>
      <c r="L476" s="4"/>
    </row>
    <row r="477" spans="1:12" x14ac:dyDescent="0.2">
      <c r="A477" s="5" t="s">
        <v>343</v>
      </c>
      <c r="B477" s="3" t="s">
        <v>342</v>
      </c>
      <c r="C477" s="6" t="s">
        <v>60</v>
      </c>
      <c r="D477" s="6">
        <v>17238933.969999999</v>
      </c>
      <c r="E477" s="16">
        <v>-1055245.3700000001</v>
      </c>
      <c r="F477" s="6">
        <v>0</v>
      </c>
      <c r="G477" s="16">
        <f t="shared" si="28"/>
        <v>-1055245.3700000001</v>
      </c>
      <c r="H477" s="6">
        <f t="shared" si="29"/>
        <v>578736.49455277307</v>
      </c>
      <c r="I477" s="16">
        <f t="shared" si="30"/>
        <v>-476508.87544722704</v>
      </c>
      <c r="J477" s="16">
        <v>-96.07</v>
      </c>
      <c r="K477" s="7">
        <f t="shared" si="31"/>
        <v>16762425.09</v>
      </c>
      <c r="L477" s="4"/>
    </row>
    <row r="478" spans="1:12" x14ac:dyDescent="0.2">
      <c r="A478" s="5" t="s">
        <v>490</v>
      </c>
      <c r="B478" s="3" t="s">
        <v>489</v>
      </c>
      <c r="C478" s="6" t="s">
        <v>133</v>
      </c>
      <c r="D478" s="6">
        <v>5725564.1399999997</v>
      </c>
      <c r="E478" s="16">
        <v>-477187.22</v>
      </c>
      <c r="F478" s="6">
        <v>0</v>
      </c>
      <c r="G478" s="16">
        <f t="shared" si="28"/>
        <v>-477187.22</v>
      </c>
      <c r="H478" s="6">
        <f t="shared" si="29"/>
        <v>261707.52964135996</v>
      </c>
      <c r="I478" s="16">
        <f t="shared" si="30"/>
        <v>-215479.69035864001</v>
      </c>
      <c r="J478" s="16">
        <v>-91.29</v>
      </c>
      <c r="K478" s="7">
        <f t="shared" si="31"/>
        <v>5510084.4500000002</v>
      </c>
      <c r="L478" s="4"/>
    </row>
    <row r="479" spans="1:12" x14ac:dyDescent="0.2">
      <c r="A479" s="5" t="s">
        <v>192</v>
      </c>
      <c r="B479" s="3" t="s">
        <v>191</v>
      </c>
      <c r="C479" s="6" t="s">
        <v>14</v>
      </c>
      <c r="D479" s="6">
        <v>4709565.6399999997</v>
      </c>
      <c r="E479" s="16">
        <v>-355138.01</v>
      </c>
      <c r="F479" s="6">
        <v>0</v>
      </c>
      <c r="G479" s="16">
        <f t="shared" si="28"/>
        <v>-355138.01</v>
      </c>
      <c r="H479" s="6">
        <f t="shared" si="29"/>
        <v>194771.12416977261</v>
      </c>
      <c r="I479" s="16">
        <f t="shared" si="30"/>
        <v>-160366.8858302274</v>
      </c>
      <c r="J479" s="16">
        <v>-102.76</v>
      </c>
      <c r="K479" s="7">
        <f t="shared" si="31"/>
        <v>4549198.75</v>
      </c>
      <c r="L479" s="4"/>
    </row>
    <row r="480" spans="1:12" x14ac:dyDescent="0.2">
      <c r="A480" s="5" t="s">
        <v>957</v>
      </c>
      <c r="B480" s="3" t="s">
        <v>956</v>
      </c>
      <c r="C480" s="6" t="s">
        <v>368</v>
      </c>
      <c r="D480" s="6">
        <v>10481371.720000001</v>
      </c>
      <c r="E480" s="16">
        <v>-291976.11</v>
      </c>
      <c r="F480" s="6">
        <v>0</v>
      </c>
      <c r="G480" s="16">
        <f t="shared" si="28"/>
        <v>-291976.11</v>
      </c>
      <c r="H480" s="6">
        <f t="shared" si="29"/>
        <v>160130.74797433589</v>
      </c>
      <c r="I480" s="16">
        <f t="shared" si="30"/>
        <v>-131845.3620256641</v>
      </c>
      <c r="J480" s="16">
        <v>-71.42</v>
      </c>
      <c r="K480" s="7">
        <f t="shared" si="31"/>
        <v>10349526.359999999</v>
      </c>
      <c r="L480" s="4"/>
    </row>
    <row r="481" spans="1:12" x14ac:dyDescent="0.2">
      <c r="A481" s="5" t="s">
        <v>866</v>
      </c>
      <c r="B481" s="3" t="s">
        <v>865</v>
      </c>
      <c r="C481" s="6" t="s">
        <v>246</v>
      </c>
      <c r="D481" s="6">
        <v>19246393.440000001</v>
      </c>
      <c r="E481" s="16">
        <v>-646286.05000000005</v>
      </c>
      <c r="F481" s="6">
        <v>0</v>
      </c>
      <c r="G481" s="16">
        <f t="shared" si="28"/>
        <v>-646286.05000000005</v>
      </c>
      <c r="H481" s="6">
        <f t="shared" si="29"/>
        <v>354447.72721946001</v>
      </c>
      <c r="I481" s="16">
        <f t="shared" si="30"/>
        <v>-291838.32278054004</v>
      </c>
      <c r="J481" s="16">
        <v>-77.83</v>
      </c>
      <c r="K481" s="7">
        <f t="shared" si="31"/>
        <v>18954555.120000001</v>
      </c>
      <c r="L481" s="4"/>
    </row>
    <row r="482" spans="1:12" x14ac:dyDescent="0.2">
      <c r="A482" s="5" t="s">
        <v>1162</v>
      </c>
      <c r="B482" s="3" t="s">
        <v>1161</v>
      </c>
      <c r="C482" s="6" t="s">
        <v>60</v>
      </c>
      <c r="D482" s="6">
        <v>3500894.68</v>
      </c>
      <c r="E482" s="16">
        <v>-1338139.6200000001</v>
      </c>
      <c r="F482" s="6">
        <v>819590.7</v>
      </c>
      <c r="G482" s="16">
        <f t="shared" si="28"/>
        <v>-518548.92000000016</v>
      </c>
      <c r="H482" s="6">
        <f t="shared" si="29"/>
        <v>284391.85117194726</v>
      </c>
      <c r="I482" s="16">
        <f t="shared" si="30"/>
        <v>-234157.0688280529</v>
      </c>
      <c r="J482" s="16">
        <v>-52.79</v>
      </c>
      <c r="K482" s="7">
        <f t="shared" si="31"/>
        <v>3266737.61</v>
      </c>
      <c r="L482" s="4"/>
    </row>
    <row r="483" spans="1:12" x14ac:dyDescent="0.2">
      <c r="A483" s="5" t="s">
        <v>869</v>
      </c>
      <c r="B483" s="3" t="s">
        <v>868</v>
      </c>
      <c r="C483" s="6" t="s">
        <v>285</v>
      </c>
      <c r="D483" s="6">
        <v>5876633.0999999996</v>
      </c>
      <c r="E483" s="16">
        <v>-123892.25</v>
      </c>
      <c r="F483" s="6">
        <v>0</v>
      </c>
      <c r="G483" s="16">
        <f t="shared" si="28"/>
        <v>-123892.25</v>
      </c>
      <c r="H483" s="6">
        <f t="shared" si="29"/>
        <v>67947.198353740037</v>
      </c>
      <c r="I483" s="16">
        <f t="shared" si="30"/>
        <v>-55945.051646259963</v>
      </c>
      <c r="J483" s="16">
        <v>-77.680000000000007</v>
      </c>
      <c r="K483" s="7">
        <f t="shared" si="31"/>
        <v>5820688.0499999998</v>
      </c>
      <c r="L483" s="4"/>
    </row>
    <row r="484" spans="1:12" x14ac:dyDescent="0.2">
      <c r="A484" s="5" t="s">
        <v>62</v>
      </c>
      <c r="B484" s="3" t="s">
        <v>61</v>
      </c>
      <c r="C484" s="6" t="s">
        <v>60</v>
      </c>
      <c r="D484" s="6">
        <v>8545337.3599999994</v>
      </c>
      <c r="E484" s="16">
        <v>-912533.06</v>
      </c>
      <c r="F484" s="6">
        <v>0</v>
      </c>
      <c r="G484" s="16">
        <f t="shared" si="28"/>
        <v>-912533.06</v>
      </c>
      <c r="H484" s="6">
        <f t="shared" si="29"/>
        <v>500467.66308760521</v>
      </c>
      <c r="I484" s="16">
        <f t="shared" si="30"/>
        <v>-412065.39691239485</v>
      </c>
      <c r="J484" s="16">
        <v>-113.08</v>
      </c>
      <c r="K484" s="7">
        <f t="shared" si="31"/>
        <v>8133271.96</v>
      </c>
      <c r="L484" s="4"/>
    </row>
    <row r="485" spans="1:12" x14ac:dyDescent="0.2">
      <c r="A485" s="5" t="s">
        <v>982</v>
      </c>
      <c r="B485" s="3" t="s">
        <v>981</v>
      </c>
      <c r="C485" s="6" t="s">
        <v>387</v>
      </c>
      <c r="D485" s="6">
        <v>12536821.960000001</v>
      </c>
      <c r="E485" s="16">
        <v>-279013.75</v>
      </c>
      <c r="F485" s="6">
        <v>0</v>
      </c>
      <c r="G485" s="16">
        <f t="shared" si="28"/>
        <v>-279013.75</v>
      </c>
      <c r="H485" s="6">
        <f t="shared" si="29"/>
        <v>153021.69921581721</v>
      </c>
      <c r="I485" s="16">
        <f t="shared" si="30"/>
        <v>-125992.05078418279</v>
      </c>
      <c r="J485" s="16">
        <v>-70.180000000000007</v>
      </c>
      <c r="K485" s="7">
        <f t="shared" si="31"/>
        <v>12410829.91</v>
      </c>
      <c r="L485" s="4"/>
    </row>
    <row r="486" spans="1:12" x14ac:dyDescent="0.2">
      <c r="A486" s="5" t="s">
        <v>212</v>
      </c>
      <c r="B486" s="3" t="s">
        <v>211</v>
      </c>
      <c r="C486" s="6" t="s">
        <v>20</v>
      </c>
      <c r="D486" s="6">
        <v>4494848.05</v>
      </c>
      <c r="E486" s="16">
        <v>-222076.39</v>
      </c>
      <c r="F486" s="6">
        <v>0</v>
      </c>
      <c r="G486" s="16">
        <f t="shared" si="28"/>
        <v>-222076.39</v>
      </c>
      <c r="H486" s="6">
        <f t="shared" si="29"/>
        <v>121795.09631161376</v>
      </c>
      <c r="I486" s="16">
        <f t="shared" si="30"/>
        <v>-100281.29368838626</v>
      </c>
      <c r="J486" s="16">
        <v>-101.21</v>
      </c>
      <c r="K486" s="7">
        <f t="shared" si="31"/>
        <v>4394566.76</v>
      </c>
      <c r="L486" s="4"/>
    </row>
    <row r="487" spans="1:12" x14ac:dyDescent="0.2">
      <c r="A487" s="5" t="s">
        <v>728</v>
      </c>
      <c r="B487" s="3" t="s">
        <v>81</v>
      </c>
      <c r="C487" s="6" t="s">
        <v>181</v>
      </c>
      <c r="D487" s="6">
        <v>10173461.08</v>
      </c>
      <c r="E487" s="16">
        <v>-298883.96999999997</v>
      </c>
      <c r="F487" s="6">
        <v>0</v>
      </c>
      <c r="G487" s="16">
        <f t="shared" si="28"/>
        <v>-298883.96999999997</v>
      </c>
      <c r="H487" s="6">
        <f t="shared" si="29"/>
        <v>163919.27981244412</v>
      </c>
      <c r="I487" s="16">
        <f t="shared" si="30"/>
        <v>-134964.69018755585</v>
      </c>
      <c r="J487" s="16">
        <v>-85.01</v>
      </c>
      <c r="K487" s="7">
        <f t="shared" si="31"/>
        <v>10038496.390000001</v>
      </c>
      <c r="L487" s="4"/>
    </row>
    <row r="488" spans="1:12" x14ac:dyDescent="0.2">
      <c r="A488" s="5" t="s">
        <v>82</v>
      </c>
      <c r="B488" s="3" t="s">
        <v>81</v>
      </c>
      <c r="C488" s="6" t="s">
        <v>80</v>
      </c>
      <c r="D488" s="6">
        <v>5150299.67</v>
      </c>
      <c r="E488" s="16">
        <v>-311526.93</v>
      </c>
      <c r="F488" s="6">
        <v>0</v>
      </c>
      <c r="G488" s="16">
        <f t="shared" si="28"/>
        <v>-311526.93</v>
      </c>
      <c r="H488" s="6">
        <f t="shared" si="29"/>
        <v>170853.15752391037</v>
      </c>
      <c r="I488" s="16">
        <f t="shared" si="30"/>
        <v>-140673.77247608962</v>
      </c>
      <c r="J488" s="16">
        <v>-110.46</v>
      </c>
      <c r="K488" s="7">
        <f t="shared" si="31"/>
        <v>5009625.9000000004</v>
      </c>
      <c r="L488" s="4"/>
    </row>
    <row r="489" spans="1:12" x14ac:dyDescent="0.2">
      <c r="A489" s="5" t="s">
        <v>408</v>
      </c>
      <c r="B489" s="3" t="s">
        <v>407</v>
      </c>
      <c r="C489" s="6" t="s">
        <v>344</v>
      </c>
      <c r="D489" s="6">
        <v>3959717.52</v>
      </c>
      <c r="E489" s="16">
        <v>-144850.73000000001</v>
      </c>
      <c r="F489" s="6">
        <v>0</v>
      </c>
      <c r="G489" s="16">
        <f t="shared" si="28"/>
        <v>-144850.73000000001</v>
      </c>
      <c r="H489" s="6">
        <f t="shared" si="29"/>
        <v>79441.621917384182</v>
      </c>
      <c r="I489" s="16">
        <f t="shared" si="30"/>
        <v>-65409.108082615829</v>
      </c>
      <c r="J489" s="16">
        <v>-94.45</v>
      </c>
      <c r="K489" s="7">
        <f t="shared" si="31"/>
        <v>3894308.41</v>
      </c>
      <c r="L489" s="4"/>
    </row>
    <row r="490" spans="1:12" x14ac:dyDescent="0.2">
      <c r="A490" s="5" t="s">
        <v>1058</v>
      </c>
      <c r="B490" s="3" t="s">
        <v>407</v>
      </c>
      <c r="C490" s="6" t="s">
        <v>506</v>
      </c>
      <c r="D490" s="6">
        <v>9051046.9399999995</v>
      </c>
      <c r="E490" s="16">
        <v>-130794.43</v>
      </c>
      <c r="F490" s="6">
        <v>0</v>
      </c>
      <c r="G490" s="16">
        <f t="shared" si="28"/>
        <v>-130794.43</v>
      </c>
      <c r="H490" s="6">
        <f t="shared" si="29"/>
        <v>71732.615064900063</v>
      </c>
      <c r="I490" s="16">
        <f t="shared" si="30"/>
        <v>-59061.81493509993</v>
      </c>
      <c r="J490" s="16">
        <v>-63.43</v>
      </c>
      <c r="K490" s="7">
        <f t="shared" si="31"/>
        <v>8991985.1300000008</v>
      </c>
      <c r="L490" s="4"/>
    </row>
    <row r="491" spans="1:12" x14ac:dyDescent="0.2">
      <c r="A491" s="5" t="s">
        <v>1073</v>
      </c>
      <c r="B491" s="3" t="s">
        <v>881</v>
      </c>
      <c r="C491" s="6" t="s">
        <v>240</v>
      </c>
      <c r="D491" s="6">
        <v>7849380.3499999996</v>
      </c>
      <c r="E491" s="16">
        <v>-110872.46</v>
      </c>
      <c r="F491" s="6">
        <v>0</v>
      </c>
      <c r="G491" s="16">
        <f t="shared" si="28"/>
        <v>-110872.46</v>
      </c>
      <c r="H491" s="6">
        <f t="shared" si="29"/>
        <v>60806.652809898173</v>
      </c>
      <c r="I491" s="16">
        <f t="shared" si="30"/>
        <v>-50065.807190101834</v>
      </c>
      <c r="J491" s="16">
        <v>-62.69</v>
      </c>
      <c r="K491" s="7">
        <f t="shared" si="31"/>
        <v>7799314.54</v>
      </c>
      <c r="L491" s="4"/>
    </row>
    <row r="492" spans="1:12" x14ac:dyDescent="0.2">
      <c r="A492" s="5" t="s">
        <v>882</v>
      </c>
      <c r="B492" s="3" t="s">
        <v>881</v>
      </c>
      <c r="C492" s="6" t="s">
        <v>880</v>
      </c>
      <c r="D492" s="6">
        <v>5658301.1299999999</v>
      </c>
      <c r="E492" s="16">
        <v>-123911.67999999999</v>
      </c>
      <c r="F492" s="6">
        <v>0</v>
      </c>
      <c r="G492" s="16">
        <f t="shared" si="28"/>
        <v>-123911.67999999999</v>
      </c>
      <c r="H492" s="6">
        <f t="shared" si="29"/>
        <v>67957.854501029404</v>
      </c>
      <c r="I492" s="16">
        <f t="shared" si="30"/>
        <v>-55953.825498970589</v>
      </c>
      <c r="J492" s="16">
        <v>-76.87</v>
      </c>
      <c r="K492" s="7">
        <f t="shared" si="31"/>
        <v>5602347.2999999998</v>
      </c>
      <c r="L492" s="4"/>
    </row>
    <row r="493" spans="1:12" x14ac:dyDescent="0.2">
      <c r="A493" s="5" t="s">
        <v>1163</v>
      </c>
      <c r="B493" s="3" t="s">
        <v>881</v>
      </c>
      <c r="C493" s="6" t="s">
        <v>353</v>
      </c>
      <c r="D493" s="6">
        <v>8574580.2599999998</v>
      </c>
      <c r="E493" s="16">
        <v>-83480.94</v>
      </c>
      <c r="F493" s="6">
        <v>0</v>
      </c>
      <c r="G493" s="16">
        <f t="shared" si="28"/>
        <v>-83480.94</v>
      </c>
      <c r="H493" s="6">
        <f t="shared" si="29"/>
        <v>45784.106664756437</v>
      </c>
      <c r="I493" s="16">
        <f t="shared" si="30"/>
        <v>-37696.833335243566</v>
      </c>
      <c r="J493" s="16">
        <v>-52.67</v>
      </c>
      <c r="K493" s="7">
        <f t="shared" si="31"/>
        <v>8536883.4299999997</v>
      </c>
      <c r="L493" s="4"/>
    </row>
    <row r="494" spans="1:12" x14ac:dyDescent="0.2">
      <c r="A494" s="5" t="s">
        <v>775</v>
      </c>
      <c r="B494" s="3" t="s">
        <v>774</v>
      </c>
      <c r="C494" s="6" t="s">
        <v>97</v>
      </c>
      <c r="D494" s="6">
        <v>3653683.64</v>
      </c>
      <c r="E494" s="16">
        <v>-85478.65</v>
      </c>
      <c r="F494" s="6">
        <v>0</v>
      </c>
      <c r="G494" s="16">
        <f t="shared" si="28"/>
        <v>-85478.65</v>
      </c>
      <c r="H494" s="6">
        <f t="shared" si="29"/>
        <v>46879.72642808505</v>
      </c>
      <c r="I494" s="16">
        <f t="shared" si="30"/>
        <v>-38598.923571914944</v>
      </c>
      <c r="J494" s="16">
        <v>-82.3</v>
      </c>
      <c r="K494" s="7">
        <f t="shared" si="31"/>
        <v>3615084.72</v>
      </c>
      <c r="L494" s="4"/>
    </row>
    <row r="495" spans="1:12" x14ac:dyDescent="0.2">
      <c r="A495" s="5" t="s">
        <v>582</v>
      </c>
      <c r="B495" s="3" t="s">
        <v>581</v>
      </c>
      <c r="C495" s="6" t="s">
        <v>55</v>
      </c>
      <c r="D495" s="6">
        <v>16866983.289999999</v>
      </c>
      <c r="E495" s="16">
        <v>-853040.29</v>
      </c>
      <c r="F495" s="6">
        <v>0</v>
      </c>
      <c r="G495" s="16">
        <f t="shared" si="28"/>
        <v>-853040.29</v>
      </c>
      <c r="H495" s="6">
        <f t="shared" si="29"/>
        <v>467839.57663503499</v>
      </c>
      <c r="I495" s="16">
        <f t="shared" si="30"/>
        <v>-385200.71336496505</v>
      </c>
      <c r="J495" s="16">
        <v>-88.81</v>
      </c>
      <c r="K495" s="7">
        <f t="shared" si="31"/>
        <v>16481782.58</v>
      </c>
      <c r="L495" s="4"/>
    </row>
    <row r="496" spans="1:12" x14ac:dyDescent="0.2">
      <c r="A496" s="5" t="s">
        <v>503</v>
      </c>
      <c r="B496" s="3" t="s">
        <v>502</v>
      </c>
      <c r="C496" s="6" t="s">
        <v>91</v>
      </c>
      <c r="D496" s="6">
        <v>14659665.34</v>
      </c>
      <c r="E496" s="16">
        <v>-758879.25</v>
      </c>
      <c r="F496" s="6">
        <v>0</v>
      </c>
      <c r="G496" s="16">
        <f t="shared" si="28"/>
        <v>-758879.25</v>
      </c>
      <c r="H496" s="6">
        <f t="shared" si="29"/>
        <v>416198.09896331263</v>
      </c>
      <c r="I496" s="16">
        <f t="shared" si="30"/>
        <v>-342681.15103668737</v>
      </c>
      <c r="J496" s="16">
        <v>-91.02</v>
      </c>
      <c r="K496" s="7">
        <f t="shared" si="31"/>
        <v>14316984.189999999</v>
      </c>
      <c r="L496" s="4"/>
    </row>
    <row r="497" spans="1:12" x14ac:dyDescent="0.2">
      <c r="A497" s="5" t="s">
        <v>1057</v>
      </c>
      <c r="B497" s="3" t="s">
        <v>1056</v>
      </c>
      <c r="C497" s="6" t="s">
        <v>290</v>
      </c>
      <c r="D497" s="6">
        <v>142008795.13999999</v>
      </c>
      <c r="E497" s="16">
        <v>-3377576.06</v>
      </c>
      <c r="F497" s="6">
        <v>0</v>
      </c>
      <c r="G497" s="16">
        <f t="shared" si="28"/>
        <v>-3377576.06</v>
      </c>
      <c r="H497" s="6">
        <f t="shared" si="29"/>
        <v>1852390.5288963895</v>
      </c>
      <c r="I497" s="16">
        <f t="shared" si="30"/>
        <v>-1525185.5311036105</v>
      </c>
      <c r="J497" s="16">
        <v>-63.61</v>
      </c>
      <c r="K497" s="7">
        <f t="shared" si="31"/>
        <v>140483609.61000001</v>
      </c>
      <c r="L497" s="4"/>
    </row>
    <row r="498" spans="1:12" x14ac:dyDescent="0.2">
      <c r="A498" s="5" t="s">
        <v>653</v>
      </c>
      <c r="B498" s="3" t="s">
        <v>652</v>
      </c>
      <c r="C498" s="6" t="s">
        <v>133</v>
      </c>
      <c r="D498" s="6">
        <v>5866852.7999999998</v>
      </c>
      <c r="E498" s="16">
        <v>-170301.83</v>
      </c>
      <c r="F498" s="6">
        <v>0</v>
      </c>
      <c r="G498" s="16">
        <f t="shared" si="28"/>
        <v>-170301.83</v>
      </c>
      <c r="H498" s="6">
        <f t="shared" si="29"/>
        <v>93399.968303222457</v>
      </c>
      <c r="I498" s="16">
        <f t="shared" si="30"/>
        <v>-76901.861696777531</v>
      </c>
      <c r="J498" s="16">
        <v>-87.21</v>
      </c>
      <c r="K498" s="7">
        <f t="shared" si="31"/>
        <v>5789950.9400000004</v>
      </c>
      <c r="L498" s="4"/>
    </row>
    <row r="499" spans="1:12" x14ac:dyDescent="0.2">
      <c r="A499" s="5" t="s">
        <v>839</v>
      </c>
      <c r="B499" s="3" t="s">
        <v>838</v>
      </c>
      <c r="C499" s="6" t="s">
        <v>168</v>
      </c>
      <c r="D499" s="6">
        <v>15671989.77</v>
      </c>
      <c r="E499" s="16">
        <v>-1283631.43</v>
      </c>
      <c r="F499" s="6">
        <v>246000.05</v>
      </c>
      <c r="G499" s="16">
        <f t="shared" si="28"/>
        <v>-1037631.3799999999</v>
      </c>
      <c r="H499" s="6">
        <f t="shared" si="29"/>
        <v>569076.31587064557</v>
      </c>
      <c r="I499" s="16">
        <f t="shared" si="30"/>
        <v>-468555.06412935432</v>
      </c>
      <c r="J499" s="16">
        <v>-79.37</v>
      </c>
      <c r="K499" s="7">
        <f t="shared" si="31"/>
        <v>15203434.710000001</v>
      </c>
      <c r="L499" s="4"/>
    </row>
    <row r="500" spans="1:12" x14ac:dyDescent="0.2">
      <c r="A500" s="5" t="s">
        <v>1183</v>
      </c>
      <c r="B500" s="3" t="s">
        <v>1182</v>
      </c>
      <c r="C500" s="6" t="s">
        <v>344</v>
      </c>
      <c r="D500" s="6">
        <v>76680487.489999995</v>
      </c>
      <c r="E500" s="16">
        <v>-942116.31</v>
      </c>
      <c r="F500" s="6">
        <v>0</v>
      </c>
      <c r="G500" s="16">
        <f t="shared" si="28"/>
        <v>-942116.31</v>
      </c>
      <c r="H500" s="6">
        <f t="shared" si="29"/>
        <v>516692.23690637335</v>
      </c>
      <c r="I500" s="16">
        <f t="shared" si="30"/>
        <v>-425424.07309362671</v>
      </c>
      <c r="J500" s="16">
        <v>-48.22</v>
      </c>
      <c r="K500" s="7">
        <f t="shared" si="31"/>
        <v>76255063.420000002</v>
      </c>
      <c r="L500" s="4"/>
    </row>
    <row r="501" spans="1:12" x14ac:dyDescent="0.2">
      <c r="A501" s="5" t="s">
        <v>873</v>
      </c>
      <c r="B501" s="3" t="s">
        <v>297</v>
      </c>
      <c r="C501" s="6" t="s">
        <v>337</v>
      </c>
      <c r="D501" s="6">
        <v>8970828.0399999991</v>
      </c>
      <c r="E501" s="16">
        <v>-670307.30000000005</v>
      </c>
      <c r="F501" s="6">
        <v>0</v>
      </c>
      <c r="G501" s="16">
        <f t="shared" si="28"/>
        <v>-670307.30000000005</v>
      </c>
      <c r="H501" s="6">
        <f t="shared" si="29"/>
        <v>367621.88975549256</v>
      </c>
      <c r="I501" s="16">
        <f t="shared" si="30"/>
        <v>-302685.41024450748</v>
      </c>
      <c r="J501" s="16">
        <v>-77.48</v>
      </c>
      <c r="K501" s="7">
        <f t="shared" si="31"/>
        <v>8668142.6300000008</v>
      </c>
      <c r="L501" s="4"/>
    </row>
    <row r="502" spans="1:12" x14ac:dyDescent="0.2">
      <c r="A502" s="5" t="s">
        <v>298</v>
      </c>
      <c r="B502" s="3" t="s">
        <v>297</v>
      </c>
      <c r="C502" s="6" t="s">
        <v>20</v>
      </c>
      <c r="D502" s="6">
        <v>4650077.18</v>
      </c>
      <c r="E502" s="16">
        <v>-219296.71</v>
      </c>
      <c r="F502" s="6">
        <v>0</v>
      </c>
      <c r="G502" s="16">
        <f t="shared" si="28"/>
        <v>-219296.71</v>
      </c>
      <c r="H502" s="6">
        <f t="shared" si="29"/>
        <v>120270.61460819868</v>
      </c>
      <c r="I502" s="16">
        <f t="shared" si="30"/>
        <v>-99026.095391801311</v>
      </c>
      <c r="J502" s="16">
        <v>-97.12</v>
      </c>
      <c r="K502" s="7">
        <f t="shared" si="31"/>
        <v>4551051.08</v>
      </c>
      <c r="L502" s="4"/>
    </row>
    <row r="503" spans="1:12" x14ac:dyDescent="0.2">
      <c r="A503" s="5" t="s">
        <v>438</v>
      </c>
      <c r="B503" s="3" t="s">
        <v>297</v>
      </c>
      <c r="C503" s="6" t="s">
        <v>77</v>
      </c>
      <c r="D503" s="6">
        <v>9457226.8000000007</v>
      </c>
      <c r="E503" s="16">
        <v>-457882.37</v>
      </c>
      <c r="F503" s="6">
        <v>0</v>
      </c>
      <c r="G503" s="16">
        <f t="shared" si="28"/>
        <v>-457882.37</v>
      </c>
      <c r="H503" s="6">
        <f t="shared" si="29"/>
        <v>251120.01934802686</v>
      </c>
      <c r="I503" s="16">
        <f t="shared" si="30"/>
        <v>-206762.35065197313</v>
      </c>
      <c r="J503" s="16">
        <v>-93.58</v>
      </c>
      <c r="K503" s="7">
        <f t="shared" si="31"/>
        <v>9250464.4499999993</v>
      </c>
      <c r="L503" s="4"/>
    </row>
    <row r="504" spans="1:12" x14ac:dyDescent="0.2">
      <c r="A504" s="5" t="s">
        <v>976</v>
      </c>
      <c r="B504" s="3" t="s">
        <v>975</v>
      </c>
      <c r="C504" s="6" t="s">
        <v>91</v>
      </c>
      <c r="D504" s="6">
        <v>5074048.3099999996</v>
      </c>
      <c r="E504" s="16">
        <v>-120582.83</v>
      </c>
      <c r="F504" s="6">
        <v>0</v>
      </c>
      <c r="G504" s="16">
        <f t="shared" si="28"/>
        <v>-120582.83</v>
      </c>
      <c r="H504" s="6">
        <f t="shared" si="29"/>
        <v>66132.187187377043</v>
      </c>
      <c r="I504" s="16">
        <f t="shared" si="30"/>
        <v>-54450.642812622958</v>
      </c>
      <c r="J504" s="16">
        <v>-70.709999999999994</v>
      </c>
      <c r="K504" s="7">
        <f t="shared" si="31"/>
        <v>5019597.67</v>
      </c>
      <c r="L504" s="4"/>
    </row>
    <row r="505" spans="1:12" x14ac:dyDescent="0.2">
      <c r="A505" s="5" t="s">
        <v>163</v>
      </c>
      <c r="B505" s="3" t="s">
        <v>162</v>
      </c>
      <c r="C505" s="6" t="s">
        <v>161</v>
      </c>
      <c r="D505" s="6">
        <v>3371803.15</v>
      </c>
      <c r="E505" s="16">
        <v>-437304.75</v>
      </c>
      <c r="F505" s="6">
        <v>77389.38</v>
      </c>
      <c r="G505" s="16">
        <f t="shared" si="28"/>
        <v>-359915.37</v>
      </c>
      <c r="H505" s="6">
        <f t="shared" si="29"/>
        <v>197391.20918338097</v>
      </c>
      <c r="I505" s="16">
        <f t="shared" si="30"/>
        <v>-162524.16081661903</v>
      </c>
      <c r="J505" s="16">
        <v>-104.76</v>
      </c>
      <c r="K505" s="7">
        <f t="shared" si="31"/>
        <v>3209278.99</v>
      </c>
      <c r="L505" s="4"/>
    </row>
    <row r="506" spans="1:12" x14ac:dyDescent="0.2">
      <c r="A506" s="5" t="s">
        <v>478</v>
      </c>
      <c r="B506" s="3" t="s">
        <v>477</v>
      </c>
      <c r="C506" s="6" t="s">
        <v>256</v>
      </c>
      <c r="D506" s="6">
        <v>5457508.6600000001</v>
      </c>
      <c r="E506" s="16">
        <v>-190736.93</v>
      </c>
      <c r="F506" s="6">
        <v>0</v>
      </c>
      <c r="G506" s="16">
        <f t="shared" si="28"/>
        <v>-190736.93</v>
      </c>
      <c r="H506" s="6">
        <f t="shared" si="29"/>
        <v>104607.35046860014</v>
      </c>
      <c r="I506" s="16">
        <f t="shared" si="30"/>
        <v>-86129.579531399853</v>
      </c>
      <c r="J506" s="16">
        <v>-91.8</v>
      </c>
      <c r="K506" s="7">
        <f t="shared" si="31"/>
        <v>5371379.0800000001</v>
      </c>
      <c r="L506" s="4"/>
    </row>
    <row r="507" spans="1:12" x14ac:dyDescent="0.2">
      <c r="A507" s="5" t="s">
        <v>695</v>
      </c>
      <c r="B507" s="3" t="s">
        <v>694</v>
      </c>
      <c r="C507" s="6" t="s">
        <v>243</v>
      </c>
      <c r="D507" s="6">
        <v>10791241.35</v>
      </c>
      <c r="E507" s="16">
        <v>-388061.43</v>
      </c>
      <c r="F507" s="6">
        <v>0</v>
      </c>
      <c r="G507" s="16">
        <f t="shared" si="28"/>
        <v>-388061.43</v>
      </c>
      <c r="H507" s="6">
        <f t="shared" si="29"/>
        <v>212827.57361857584</v>
      </c>
      <c r="I507" s="16">
        <f t="shared" si="30"/>
        <v>-175233.85638142415</v>
      </c>
      <c r="J507" s="16">
        <v>-86.01</v>
      </c>
      <c r="K507" s="7">
        <f t="shared" si="31"/>
        <v>10616007.49</v>
      </c>
      <c r="L507" s="4"/>
    </row>
    <row r="508" spans="1:12" x14ac:dyDescent="0.2">
      <c r="A508" s="5" t="s">
        <v>1111</v>
      </c>
      <c r="B508" s="3" t="s">
        <v>1110</v>
      </c>
      <c r="C508" s="6" t="s">
        <v>136</v>
      </c>
      <c r="D508" s="6">
        <v>15300525.52</v>
      </c>
      <c r="E508" s="16">
        <v>-239430.28</v>
      </c>
      <c r="F508" s="6">
        <v>0</v>
      </c>
      <c r="G508" s="16">
        <f t="shared" si="28"/>
        <v>-239430.28</v>
      </c>
      <c r="H508" s="6">
        <f t="shared" si="29"/>
        <v>131312.62631077823</v>
      </c>
      <c r="I508" s="16">
        <f t="shared" si="30"/>
        <v>-108117.65368922177</v>
      </c>
      <c r="J508" s="16">
        <v>-58.12</v>
      </c>
      <c r="K508" s="7">
        <f t="shared" si="31"/>
        <v>15192407.869999999</v>
      </c>
      <c r="L508" s="4"/>
    </row>
    <row r="509" spans="1:12" x14ac:dyDescent="0.2">
      <c r="A509" s="5" t="s">
        <v>172</v>
      </c>
      <c r="B509" s="3" t="s">
        <v>171</v>
      </c>
      <c r="C509" s="6" t="s">
        <v>77</v>
      </c>
      <c r="D509" s="6">
        <v>13702655.210000001</v>
      </c>
      <c r="E509" s="16">
        <v>-1178276.33</v>
      </c>
      <c r="F509" s="6">
        <v>16024.89</v>
      </c>
      <c r="G509" s="16">
        <f t="shared" si="28"/>
        <v>-1162251.4400000002</v>
      </c>
      <c r="H509" s="6">
        <f t="shared" si="29"/>
        <v>637422.67277089565</v>
      </c>
      <c r="I509" s="16">
        <f t="shared" si="30"/>
        <v>-524828.76722910453</v>
      </c>
      <c r="J509" s="16">
        <v>-103.89</v>
      </c>
      <c r="K509" s="7">
        <f t="shared" si="31"/>
        <v>13177826.439999999</v>
      </c>
      <c r="L509" s="4"/>
    </row>
    <row r="510" spans="1:12" x14ac:dyDescent="0.2">
      <c r="A510" s="5" t="s">
        <v>322</v>
      </c>
      <c r="B510" s="3" t="s">
        <v>321</v>
      </c>
      <c r="C510" s="6" t="s">
        <v>197</v>
      </c>
      <c r="D510" s="6">
        <v>2855947.81</v>
      </c>
      <c r="E510" s="16">
        <v>-123271.37</v>
      </c>
      <c r="F510" s="6">
        <v>0</v>
      </c>
      <c r="G510" s="16">
        <f t="shared" si="28"/>
        <v>-123271.37</v>
      </c>
      <c r="H510" s="6">
        <f t="shared" si="29"/>
        <v>67606.684265781572</v>
      </c>
      <c r="I510" s="16">
        <f t="shared" si="30"/>
        <v>-55664.685734218423</v>
      </c>
      <c r="J510" s="16">
        <v>-96.4</v>
      </c>
      <c r="K510" s="7">
        <f t="shared" si="31"/>
        <v>2800283.12</v>
      </c>
      <c r="L510" s="4"/>
    </row>
    <row r="511" spans="1:12" x14ac:dyDescent="0.2">
      <c r="A511" s="5" t="s">
        <v>183</v>
      </c>
      <c r="B511" s="3" t="s">
        <v>182</v>
      </c>
      <c r="C511" s="6" t="s">
        <v>181</v>
      </c>
      <c r="D511" s="6">
        <v>5500656.0199999996</v>
      </c>
      <c r="E511" s="16">
        <v>-495044.92</v>
      </c>
      <c r="F511" s="6">
        <v>0</v>
      </c>
      <c r="G511" s="16">
        <f t="shared" si="28"/>
        <v>-495044.92</v>
      </c>
      <c r="H511" s="6">
        <f t="shared" si="29"/>
        <v>271501.36811020353</v>
      </c>
      <c r="I511" s="16">
        <f t="shared" si="30"/>
        <v>-223543.55188979645</v>
      </c>
      <c r="J511" s="16">
        <v>-103.49</v>
      </c>
      <c r="K511" s="7">
        <f t="shared" si="31"/>
        <v>5277112.47</v>
      </c>
      <c r="L511" s="4"/>
    </row>
    <row r="512" spans="1:12" x14ac:dyDescent="0.2">
      <c r="A512" s="5" t="s">
        <v>817</v>
      </c>
      <c r="B512" s="3" t="s">
        <v>816</v>
      </c>
      <c r="C512" s="6" t="s">
        <v>60</v>
      </c>
      <c r="D512" s="6">
        <v>9074316.5</v>
      </c>
      <c r="E512" s="16">
        <v>-1575106.86</v>
      </c>
      <c r="F512" s="6">
        <v>623520.17000000004</v>
      </c>
      <c r="G512" s="16">
        <f t="shared" si="28"/>
        <v>-951586.69000000006</v>
      </c>
      <c r="H512" s="6">
        <f t="shared" si="29"/>
        <v>521886.15168591199</v>
      </c>
      <c r="I512" s="16">
        <f t="shared" si="30"/>
        <v>-429700.53831408807</v>
      </c>
      <c r="J512" s="16">
        <v>-80.739999999999995</v>
      </c>
      <c r="K512" s="7">
        <f t="shared" si="31"/>
        <v>8644615.9600000009</v>
      </c>
      <c r="L512" s="4"/>
    </row>
    <row r="513" spans="1:12" x14ac:dyDescent="0.2">
      <c r="A513" s="5" t="s">
        <v>1125</v>
      </c>
      <c r="B513" s="3" t="s">
        <v>1124</v>
      </c>
      <c r="C513" s="6" t="s">
        <v>20</v>
      </c>
      <c r="D513" s="6">
        <v>13138335.59</v>
      </c>
      <c r="E513" s="16">
        <v>-206513.1</v>
      </c>
      <c r="F513" s="6">
        <v>0</v>
      </c>
      <c r="G513" s="16">
        <f t="shared" si="28"/>
        <v>-206513.1</v>
      </c>
      <c r="H513" s="6">
        <f t="shared" si="29"/>
        <v>113259.59911411528</v>
      </c>
      <c r="I513" s="16">
        <f t="shared" si="30"/>
        <v>-93253.500885884729</v>
      </c>
      <c r="J513" s="16">
        <v>-57</v>
      </c>
      <c r="K513" s="7">
        <f t="shared" si="31"/>
        <v>13045082.09</v>
      </c>
      <c r="L513" s="4"/>
    </row>
    <row r="514" spans="1:12" x14ac:dyDescent="0.2">
      <c r="A514" s="5" t="s">
        <v>662</v>
      </c>
      <c r="B514" s="3" t="s">
        <v>661</v>
      </c>
      <c r="C514" s="6" t="s">
        <v>472</v>
      </c>
      <c r="D514" s="6">
        <v>3342227.94</v>
      </c>
      <c r="E514" s="16">
        <v>-83722.86</v>
      </c>
      <c r="F514" s="6">
        <v>0</v>
      </c>
      <c r="G514" s="16">
        <f t="shared" si="28"/>
        <v>-83722.86</v>
      </c>
      <c r="H514" s="6">
        <f t="shared" si="29"/>
        <v>45916.784747733669</v>
      </c>
      <c r="I514" s="16">
        <f t="shared" si="30"/>
        <v>-37806.075252266332</v>
      </c>
      <c r="J514" s="16">
        <v>-87.06</v>
      </c>
      <c r="K514" s="7">
        <f t="shared" si="31"/>
        <v>3304421.86</v>
      </c>
      <c r="L514" s="4"/>
    </row>
    <row r="515" spans="1:12" x14ac:dyDescent="0.2">
      <c r="A515" s="5" t="s">
        <v>651</v>
      </c>
      <c r="B515" s="3" t="s">
        <v>650</v>
      </c>
      <c r="C515" s="6" t="s">
        <v>37</v>
      </c>
      <c r="D515" s="6">
        <v>5885451.4000000004</v>
      </c>
      <c r="E515" s="16">
        <v>-659088.34</v>
      </c>
      <c r="F515" s="6">
        <v>142727.53</v>
      </c>
      <c r="G515" s="16">
        <f t="shared" si="28"/>
        <v>-516360.80999999994</v>
      </c>
      <c r="H515" s="6">
        <f t="shared" si="29"/>
        <v>283191.80884331232</v>
      </c>
      <c r="I515" s="16">
        <f t="shared" si="30"/>
        <v>-233169.00115668762</v>
      </c>
      <c r="J515" s="16">
        <v>-87.22</v>
      </c>
      <c r="K515" s="7">
        <f t="shared" si="31"/>
        <v>5652282.4000000004</v>
      </c>
      <c r="L515" s="4"/>
    </row>
    <row r="516" spans="1:12" x14ac:dyDescent="0.2">
      <c r="A516" s="5" t="s">
        <v>615</v>
      </c>
      <c r="B516" s="3" t="s">
        <v>614</v>
      </c>
      <c r="C516" s="6" t="s">
        <v>155</v>
      </c>
      <c r="D516" s="6">
        <v>5519438.8700000001</v>
      </c>
      <c r="E516" s="16">
        <v>-237858.02</v>
      </c>
      <c r="F516" s="6">
        <v>0</v>
      </c>
      <c r="G516" s="16">
        <f t="shared" ref="G516:G579" si="32">E516+F516</f>
        <v>-237858.02</v>
      </c>
      <c r="H516" s="6">
        <f t="shared" ref="H516:H579" si="33">(G516/$G$613)*152000000</f>
        <v>130450.33942775163</v>
      </c>
      <c r="I516" s="16">
        <f t="shared" ref="I516:I579" si="34">G516+H516</f>
        <v>-107407.68057224836</v>
      </c>
      <c r="J516" s="16">
        <v>-88.05</v>
      </c>
      <c r="K516" s="7">
        <f t="shared" ref="K516:K579" si="35">ROUND(D516+I516,2)</f>
        <v>5412031.1900000004</v>
      </c>
      <c r="L516" s="4"/>
    </row>
    <row r="517" spans="1:12" x14ac:dyDescent="0.2">
      <c r="A517" s="5" t="s">
        <v>70</v>
      </c>
      <c r="B517" s="3" t="s">
        <v>69</v>
      </c>
      <c r="C517" s="6" t="s">
        <v>68</v>
      </c>
      <c r="D517" s="6">
        <v>13547315.640000001</v>
      </c>
      <c r="E517" s="16">
        <v>-544889.93000000005</v>
      </c>
      <c r="F517" s="6">
        <v>0</v>
      </c>
      <c r="G517" s="16">
        <f t="shared" si="32"/>
        <v>-544889.93000000005</v>
      </c>
      <c r="H517" s="6">
        <f t="shared" si="33"/>
        <v>298838.25787864474</v>
      </c>
      <c r="I517" s="16">
        <f t="shared" si="34"/>
        <v>-246051.67212135531</v>
      </c>
      <c r="J517" s="16">
        <v>-111.16</v>
      </c>
      <c r="K517" s="7">
        <f t="shared" si="35"/>
        <v>13301263.970000001</v>
      </c>
      <c r="L517" s="4"/>
    </row>
    <row r="518" spans="1:12" x14ac:dyDescent="0.2">
      <c r="A518" s="5" t="s">
        <v>1185</v>
      </c>
      <c r="B518" s="3" t="s">
        <v>1184</v>
      </c>
      <c r="C518" s="6" t="s">
        <v>91</v>
      </c>
      <c r="D518" s="6">
        <v>3431163.82</v>
      </c>
      <c r="E518" s="16">
        <v>-1606934.37</v>
      </c>
      <c r="F518" s="6">
        <v>1045211.6</v>
      </c>
      <c r="G518" s="16">
        <f t="shared" si="32"/>
        <v>-561722.77000000014</v>
      </c>
      <c r="H518" s="6">
        <f t="shared" si="33"/>
        <v>308070.02433971694</v>
      </c>
      <c r="I518" s="16">
        <f t="shared" si="34"/>
        <v>-253652.7456602832</v>
      </c>
      <c r="J518" s="16">
        <v>-48.04</v>
      </c>
      <c r="K518" s="7">
        <f t="shared" si="35"/>
        <v>3177511.07</v>
      </c>
      <c r="L518" s="4"/>
    </row>
    <row r="519" spans="1:12" x14ac:dyDescent="0.2">
      <c r="A519" s="5" t="s">
        <v>339</v>
      </c>
      <c r="B519" s="3" t="s">
        <v>338</v>
      </c>
      <c r="C519" s="6" t="s">
        <v>337</v>
      </c>
      <c r="D519" s="6">
        <v>18597280.93</v>
      </c>
      <c r="E519" s="16">
        <v>-1689452.53</v>
      </c>
      <c r="F519" s="6">
        <v>0</v>
      </c>
      <c r="G519" s="16">
        <f t="shared" si="32"/>
        <v>-1689452.53</v>
      </c>
      <c r="H519" s="6">
        <f t="shared" si="33"/>
        <v>926559.70139486471</v>
      </c>
      <c r="I519" s="16">
        <f t="shared" si="34"/>
        <v>-762892.82860513532</v>
      </c>
      <c r="J519" s="16">
        <v>-96.27</v>
      </c>
      <c r="K519" s="7">
        <f t="shared" si="35"/>
        <v>17834388.100000001</v>
      </c>
      <c r="L519" s="4"/>
    </row>
    <row r="520" spans="1:12" x14ac:dyDescent="0.2">
      <c r="A520" s="5" t="s">
        <v>1113</v>
      </c>
      <c r="B520" s="3" t="s">
        <v>1112</v>
      </c>
      <c r="C520" s="6" t="s">
        <v>387</v>
      </c>
      <c r="D520" s="6">
        <v>8126536.5899999999</v>
      </c>
      <c r="E520" s="16">
        <v>-89018.38</v>
      </c>
      <c r="F520" s="6">
        <v>0</v>
      </c>
      <c r="G520" s="16">
        <f t="shared" si="32"/>
        <v>-89018.38</v>
      </c>
      <c r="H520" s="6">
        <f t="shared" si="33"/>
        <v>48821.04831406811</v>
      </c>
      <c r="I520" s="16">
        <f t="shared" si="34"/>
        <v>-40197.331685931895</v>
      </c>
      <c r="J520" s="16">
        <v>-57.69</v>
      </c>
      <c r="K520" s="7">
        <f t="shared" si="35"/>
        <v>8086339.2599999998</v>
      </c>
      <c r="L520" s="4"/>
    </row>
    <row r="521" spans="1:12" x14ac:dyDescent="0.2">
      <c r="A521" s="5" t="s">
        <v>48</v>
      </c>
      <c r="B521" s="3" t="s">
        <v>47</v>
      </c>
      <c r="C521" s="6" t="s">
        <v>46</v>
      </c>
      <c r="D521" s="6">
        <v>7963915.4900000002</v>
      </c>
      <c r="E521" s="16">
        <v>-751606.37</v>
      </c>
      <c r="F521" s="6">
        <v>0</v>
      </c>
      <c r="G521" s="16">
        <f t="shared" si="32"/>
        <v>-751606.37</v>
      </c>
      <c r="H521" s="6">
        <f t="shared" si="33"/>
        <v>412209.37634375447</v>
      </c>
      <c r="I521" s="16">
        <f t="shared" si="34"/>
        <v>-339396.99365624553</v>
      </c>
      <c r="J521" s="16">
        <v>-115.76</v>
      </c>
      <c r="K521" s="7">
        <f t="shared" si="35"/>
        <v>7624518.5</v>
      </c>
      <c r="L521" s="4"/>
    </row>
    <row r="522" spans="1:12" x14ac:dyDescent="0.2">
      <c r="A522" s="5" t="s">
        <v>397</v>
      </c>
      <c r="B522" s="3" t="s">
        <v>396</v>
      </c>
      <c r="C522" s="6" t="s">
        <v>77</v>
      </c>
      <c r="D522" s="6">
        <v>9193901.9399999995</v>
      </c>
      <c r="E522" s="16">
        <v>-538294</v>
      </c>
      <c r="F522" s="6">
        <v>0</v>
      </c>
      <c r="G522" s="16">
        <f t="shared" si="32"/>
        <v>-538294</v>
      </c>
      <c r="H522" s="6">
        <f t="shared" si="33"/>
        <v>295220.80025690171</v>
      </c>
      <c r="I522" s="16">
        <f t="shared" si="34"/>
        <v>-243073.19974309829</v>
      </c>
      <c r="J522" s="16">
        <v>-94.7</v>
      </c>
      <c r="K522" s="7">
        <f t="shared" si="35"/>
        <v>8950828.7400000002</v>
      </c>
      <c r="L522" s="4"/>
    </row>
    <row r="523" spans="1:12" x14ac:dyDescent="0.2">
      <c r="A523" s="5" t="s">
        <v>738</v>
      </c>
      <c r="B523" s="3" t="s">
        <v>737</v>
      </c>
      <c r="C523" s="6" t="s">
        <v>52</v>
      </c>
      <c r="D523" s="6">
        <v>21032798.02</v>
      </c>
      <c r="E523" s="16">
        <v>-760016.77</v>
      </c>
      <c r="F523" s="6">
        <v>0</v>
      </c>
      <c r="G523" s="16">
        <f t="shared" si="32"/>
        <v>-760016.77</v>
      </c>
      <c r="H523" s="6">
        <f t="shared" si="33"/>
        <v>416821.95797847578</v>
      </c>
      <c r="I523" s="16">
        <f t="shared" si="34"/>
        <v>-343194.81202152424</v>
      </c>
      <c r="J523" s="16">
        <v>-84.21</v>
      </c>
      <c r="K523" s="7">
        <f t="shared" si="35"/>
        <v>20689603.210000001</v>
      </c>
      <c r="L523" s="4"/>
    </row>
    <row r="524" spans="1:12" x14ac:dyDescent="0.2">
      <c r="A524" s="5" t="s">
        <v>1066</v>
      </c>
      <c r="B524" s="3" t="s">
        <v>1065</v>
      </c>
      <c r="C524" s="6" t="s">
        <v>344</v>
      </c>
      <c r="D524" s="6">
        <v>18865230.07</v>
      </c>
      <c r="E524" s="16">
        <v>-397547.06</v>
      </c>
      <c r="F524" s="6">
        <v>0</v>
      </c>
      <c r="G524" s="16">
        <f t="shared" si="32"/>
        <v>-397547.06</v>
      </c>
      <c r="H524" s="6">
        <f t="shared" si="33"/>
        <v>218029.85207522011</v>
      </c>
      <c r="I524" s="16">
        <f t="shared" si="34"/>
        <v>-179517.20792477988</v>
      </c>
      <c r="J524" s="16">
        <v>-63.23</v>
      </c>
      <c r="K524" s="7">
        <f t="shared" si="35"/>
        <v>18685712.859999999</v>
      </c>
      <c r="L524" s="4"/>
    </row>
    <row r="525" spans="1:12" x14ac:dyDescent="0.2">
      <c r="A525" s="5" t="s">
        <v>174</v>
      </c>
      <c r="B525" s="3" t="s">
        <v>173</v>
      </c>
      <c r="C525" s="6" t="s">
        <v>91</v>
      </c>
      <c r="D525" s="6">
        <v>5084880.7</v>
      </c>
      <c r="E525" s="16">
        <v>-443874.56</v>
      </c>
      <c r="F525" s="6">
        <v>0</v>
      </c>
      <c r="G525" s="16">
        <f t="shared" si="32"/>
        <v>-443874.56</v>
      </c>
      <c r="H525" s="6">
        <f t="shared" si="33"/>
        <v>243437.60624654955</v>
      </c>
      <c r="I525" s="16">
        <f t="shared" si="34"/>
        <v>-200436.95375345045</v>
      </c>
      <c r="J525" s="16">
        <v>-103.87</v>
      </c>
      <c r="K525" s="7">
        <f t="shared" si="35"/>
        <v>4884443.75</v>
      </c>
      <c r="L525" s="4"/>
    </row>
    <row r="526" spans="1:12" x14ac:dyDescent="0.2">
      <c r="A526" s="5" t="s">
        <v>803</v>
      </c>
      <c r="B526" s="3" t="s">
        <v>802</v>
      </c>
      <c r="C526" s="6" t="s">
        <v>188</v>
      </c>
      <c r="D526" s="6">
        <v>13099589.08</v>
      </c>
      <c r="E526" s="16">
        <v>-499007.69</v>
      </c>
      <c r="F526" s="6">
        <v>0</v>
      </c>
      <c r="G526" s="16">
        <f t="shared" si="32"/>
        <v>-499007.69</v>
      </c>
      <c r="H526" s="6">
        <f t="shared" si="33"/>
        <v>273674.70114128699</v>
      </c>
      <c r="I526" s="16">
        <f t="shared" si="34"/>
        <v>-225332.98885871301</v>
      </c>
      <c r="J526" s="16">
        <v>-81.48</v>
      </c>
      <c r="K526" s="7">
        <f t="shared" si="35"/>
        <v>12874256.09</v>
      </c>
      <c r="L526" s="4"/>
    </row>
    <row r="527" spans="1:12" x14ac:dyDescent="0.2">
      <c r="A527" s="5" t="s">
        <v>334</v>
      </c>
      <c r="B527" s="3" t="s">
        <v>333</v>
      </c>
      <c r="C527" s="6" t="s">
        <v>332</v>
      </c>
      <c r="D527" s="6">
        <v>8175621.1799999997</v>
      </c>
      <c r="E527" s="16">
        <v>-536225.31000000006</v>
      </c>
      <c r="F527" s="6">
        <v>0</v>
      </c>
      <c r="G527" s="16">
        <f t="shared" si="32"/>
        <v>-536225.31000000006</v>
      </c>
      <c r="H527" s="6">
        <f t="shared" si="33"/>
        <v>294086.2523754774</v>
      </c>
      <c r="I527" s="16">
        <f t="shared" si="34"/>
        <v>-242139.05762452265</v>
      </c>
      <c r="J527" s="16">
        <v>-96.35</v>
      </c>
      <c r="K527" s="7">
        <f t="shared" si="35"/>
        <v>7933482.1200000001</v>
      </c>
      <c r="L527" s="4"/>
    </row>
    <row r="528" spans="1:12" x14ac:dyDescent="0.2">
      <c r="A528" s="5" t="s">
        <v>1165</v>
      </c>
      <c r="B528" s="3" t="s">
        <v>1164</v>
      </c>
      <c r="C528" s="6" t="s">
        <v>337</v>
      </c>
      <c r="D528" s="6">
        <v>264602314.99000001</v>
      </c>
      <c r="E528" s="16">
        <v>-3610358.71</v>
      </c>
      <c r="F528" s="6">
        <v>0</v>
      </c>
      <c r="G528" s="16">
        <f t="shared" si="32"/>
        <v>-3610358.71</v>
      </c>
      <c r="H528" s="6">
        <f t="shared" si="33"/>
        <v>1980057.3433489422</v>
      </c>
      <c r="I528" s="16">
        <f t="shared" si="34"/>
        <v>-1630301.3666510577</v>
      </c>
      <c r="J528" s="16">
        <v>-51.29</v>
      </c>
      <c r="K528" s="7">
        <f t="shared" si="35"/>
        <v>262972013.62</v>
      </c>
      <c r="L528" s="4"/>
    </row>
    <row r="529" spans="1:12" x14ac:dyDescent="0.2">
      <c r="A529" s="5" t="s">
        <v>1060</v>
      </c>
      <c r="B529" s="3" t="s">
        <v>1059</v>
      </c>
      <c r="C529" s="6" t="s">
        <v>136</v>
      </c>
      <c r="D529" s="6">
        <v>6320658.8600000003</v>
      </c>
      <c r="E529" s="16">
        <v>-112165.04</v>
      </c>
      <c r="F529" s="6">
        <v>0</v>
      </c>
      <c r="G529" s="16">
        <f t="shared" si="32"/>
        <v>-112165.04</v>
      </c>
      <c r="H529" s="6">
        <f t="shared" si="33"/>
        <v>61515.552596996051</v>
      </c>
      <c r="I529" s="16">
        <f t="shared" si="34"/>
        <v>-50649.487403003943</v>
      </c>
      <c r="J529" s="16">
        <v>-63.41</v>
      </c>
      <c r="K529" s="7">
        <f t="shared" si="35"/>
        <v>6270009.3700000001</v>
      </c>
      <c r="L529" s="4"/>
    </row>
    <row r="530" spans="1:12" x14ac:dyDescent="0.2">
      <c r="A530" s="5" t="s">
        <v>647</v>
      </c>
      <c r="B530" s="3" t="s">
        <v>646</v>
      </c>
      <c r="C530" s="6" t="s">
        <v>530</v>
      </c>
      <c r="D530" s="6">
        <v>5561554.6799999997</v>
      </c>
      <c r="E530" s="16">
        <v>-170447.56</v>
      </c>
      <c r="F530" s="6">
        <v>0</v>
      </c>
      <c r="G530" s="16">
        <f t="shared" si="32"/>
        <v>-170447.56</v>
      </c>
      <c r="H530" s="6">
        <f t="shared" si="33"/>
        <v>93479.892150082058</v>
      </c>
      <c r="I530" s="16">
        <f t="shared" si="34"/>
        <v>-76967.66784991794</v>
      </c>
      <c r="J530" s="16">
        <v>-87.3</v>
      </c>
      <c r="K530" s="7">
        <f t="shared" si="35"/>
        <v>5484587.0099999998</v>
      </c>
      <c r="L530" s="4"/>
    </row>
    <row r="531" spans="1:12" x14ac:dyDescent="0.2">
      <c r="A531" s="5" t="s">
        <v>558</v>
      </c>
      <c r="B531" s="3" t="s">
        <v>557</v>
      </c>
      <c r="C531" s="6" t="s">
        <v>556</v>
      </c>
      <c r="D531" s="6">
        <v>4501369.46</v>
      </c>
      <c r="E531" s="16">
        <v>-159394.51999999999</v>
      </c>
      <c r="F531" s="6">
        <v>0</v>
      </c>
      <c r="G531" s="16">
        <f t="shared" si="32"/>
        <v>-159394.51999999999</v>
      </c>
      <c r="H531" s="6">
        <f t="shared" si="33"/>
        <v>87417.986733949714</v>
      </c>
      <c r="I531" s="16">
        <f t="shared" si="34"/>
        <v>-71976.533266050275</v>
      </c>
      <c r="J531" s="16">
        <v>-89.61</v>
      </c>
      <c r="K531" s="7">
        <f t="shared" si="35"/>
        <v>4429392.93</v>
      </c>
      <c r="L531" s="4"/>
    </row>
    <row r="532" spans="1:12" x14ac:dyDescent="0.2">
      <c r="A532" s="5" t="s">
        <v>1229</v>
      </c>
      <c r="B532" s="3" t="s">
        <v>1228</v>
      </c>
      <c r="C532" s="6" t="s">
        <v>158</v>
      </c>
      <c r="D532" s="6">
        <v>10071063.380000001</v>
      </c>
      <c r="E532" s="16">
        <v>-70489.61</v>
      </c>
      <c r="F532" s="6">
        <v>0</v>
      </c>
      <c r="G532" s="16">
        <f t="shared" si="32"/>
        <v>-70489.61</v>
      </c>
      <c r="H532" s="6">
        <f t="shared" si="33"/>
        <v>38659.1696619262</v>
      </c>
      <c r="I532" s="16">
        <f t="shared" si="34"/>
        <v>-31830.4403380738</v>
      </c>
      <c r="J532" s="16">
        <v>-41.38</v>
      </c>
      <c r="K532" s="7">
        <f t="shared" si="35"/>
        <v>10039232.939999999</v>
      </c>
      <c r="L532" s="4"/>
    </row>
    <row r="533" spans="1:12" x14ac:dyDescent="0.2">
      <c r="A533" s="5" t="s">
        <v>771</v>
      </c>
      <c r="B533" s="3" t="s">
        <v>770</v>
      </c>
      <c r="C533" s="6" t="s">
        <v>145</v>
      </c>
      <c r="D533" s="6">
        <v>17358472.68</v>
      </c>
      <c r="E533" s="16">
        <v>-529737.24</v>
      </c>
      <c r="F533" s="6">
        <v>0</v>
      </c>
      <c r="G533" s="16">
        <f t="shared" si="32"/>
        <v>-529737.24</v>
      </c>
      <c r="H533" s="6">
        <f t="shared" si="33"/>
        <v>290527.94925947976</v>
      </c>
      <c r="I533" s="16">
        <f t="shared" si="34"/>
        <v>-239209.29074052023</v>
      </c>
      <c r="J533" s="16">
        <v>-82.69</v>
      </c>
      <c r="K533" s="7">
        <f t="shared" si="35"/>
        <v>17119263.390000001</v>
      </c>
      <c r="L533" s="4"/>
    </row>
    <row r="534" spans="1:12" x14ac:dyDescent="0.2">
      <c r="A534" s="5" t="s">
        <v>412</v>
      </c>
      <c r="B534" s="3" t="s">
        <v>411</v>
      </c>
      <c r="C534" s="6" t="s">
        <v>309</v>
      </c>
      <c r="D534" s="6">
        <v>4211900.82</v>
      </c>
      <c r="E534" s="16">
        <v>-142896.49</v>
      </c>
      <c r="F534" s="6">
        <v>0</v>
      </c>
      <c r="G534" s="16">
        <f t="shared" si="32"/>
        <v>-142896.49</v>
      </c>
      <c r="H534" s="6">
        <f t="shared" si="33"/>
        <v>78369.842747090544</v>
      </c>
      <c r="I534" s="16">
        <f t="shared" si="34"/>
        <v>-64526.647252909446</v>
      </c>
      <c r="J534" s="16">
        <v>-94.4</v>
      </c>
      <c r="K534" s="7">
        <f t="shared" si="35"/>
        <v>4147374.17</v>
      </c>
      <c r="L534" s="4"/>
    </row>
    <row r="535" spans="1:12" x14ac:dyDescent="0.2">
      <c r="A535" s="5" t="s">
        <v>327</v>
      </c>
      <c r="B535" s="3" t="s">
        <v>326</v>
      </c>
      <c r="C535" s="6" t="s">
        <v>80</v>
      </c>
      <c r="D535" s="6">
        <v>7031797.6299999999</v>
      </c>
      <c r="E535" s="16">
        <v>-340027.3</v>
      </c>
      <c r="F535" s="6">
        <v>0</v>
      </c>
      <c r="G535" s="16">
        <f t="shared" si="32"/>
        <v>-340027.3</v>
      </c>
      <c r="H535" s="6">
        <f t="shared" si="33"/>
        <v>186483.8389712566</v>
      </c>
      <c r="I535" s="16">
        <f t="shared" si="34"/>
        <v>-153543.46102874339</v>
      </c>
      <c r="J535" s="16">
        <v>-96.38</v>
      </c>
      <c r="K535" s="7">
        <f t="shared" si="35"/>
        <v>6878254.1699999999</v>
      </c>
      <c r="L535" s="4"/>
    </row>
    <row r="536" spans="1:12" x14ac:dyDescent="0.2">
      <c r="A536" s="5" t="s">
        <v>1223</v>
      </c>
      <c r="B536" s="3" t="s">
        <v>1222</v>
      </c>
      <c r="C536" s="6" t="s">
        <v>175</v>
      </c>
      <c r="D536" s="6">
        <v>28766778.010000002</v>
      </c>
      <c r="E536" s="16">
        <v>-306399.31</v>
      </c>
      <c r="F536" s="6">
        <v>0</v>
      </c>
      <c r="G536" s="16">
        <f t="shared" si="32"/>
        <v>-306399.31</v>
      </c>
      <c r="H536" s="6">
        <f t="shared" si="33"/>
        <v>168040.97667141471</v>
      </c>
      <c r="I536" s="16">
        <f t="shared" si="34"/>
        <v>-138358.33332858529</v>
      </c>
      <c r="J536" s="16">
        <v>-42.44</v>
      </c>
      <c r="K536" s="7">
        <f t="shared" si="35"/>
        <v>28628419.68</v>
      </c>
      <c r="L536" s="4"/>
    </row>
    <row r="537" spans="1:12" x14ac:dyDescent="0.2">
      <c r="A537" s="5" t="s">
        <v>536</v>
      </c>
      <c r="B537" s="3" t="s">
        <v>535</v>
      </c>
      <c r="C537" s="6" t="s">
        <v>332</v>
      </c>
      <c r="D537" s="6">
        <v>15446564.68</v>
      </c>
      <c r="E537" s="16">
        <v>-855093.3</v>
      </c>
      <c r="F537" s="6">
        <v>0</v>
      </c>
      <c r="G537" s="16">
        <f t="shared" si="32"/>
        <v>-855093.3</v>
      </c>
      <c r="H537" s="6">
        <f t="shared" si="33"/>
        <v>468965.52501108125</v>
      </c>
      <c r="I537" s="16">
        <f t="shared" si="34"/>
        <v>-386127.7749889188</v>
      </c>
      <c r="J537" s="16">
        <v>-90.04</v>
      </c>
      <c r="K537" s="7">
        <f t="shared" si="35"/>
        <v>15060436.91</v>
      </c>
      <c r="L537" s="4"/>
    </row>
    <row r="538" spans="1:12" x14ac:dyDescent="0.2">
      <c r="A538" s="5" t="s">
        <v>367</v>
      </c>
      <c r="B538" s="3" t="s">
        <v>366</v>
      </c>
      <c r="C538" s="6" t="s">
        <v>197</v>
      </c>
      <c r="D538" s="6">
        <v>5972765.8200000003</v>
      </c>
      <c r="E538" s="16">
        <v>-286307.65999999997</v>
      </c>
      <c r="F538" s="6">
        <v>0</v>
      </c>
      <c r="G538" s="16">
        <f t="shared" si="32"/>
        <v>-286307.65999999997</v>
      </c>
      <c r="H538" s="6">
        <f t="shared" si="33"/>
        <v>157021.9554832135</v>
      </c>
      <c r="I538" s="16">
        <f t="shared" si="34"/>
        <v>-129285.70451678647</v>
      </c>
      <c r="J538" s="16">
        <v>-95.55</v>
      </c>
      <c r="K538" s="7">
        <f t="shared" si="35"/>
        <v>5843480.1200000001</v>
      </c>
      <c r="L538" s="4"/>
    </row>
    <row r="539" spans="1:12" x14ac:dyDescent="0.2">
      <c r="A539" s="5" t="s">
        <v>603</v>
      </c>
      <c r="B539" s="3" t="s">
        <v>602</v>
      </c>
      <c r="C539" s="6" t="s">
        <v>380</v>
      </c>
      <c r="D539" s="6">
        <v>5799317.7699999996</v>
      </c>
      <c r="E539" s="16">
        <v>-255429.62</v>
      </c>
      <c r="F539" s="6">
        <v>0</v>
      </c>
      <c r="G539" s="16">
        <f t="shared" si="32"/>
        <v>-255429.62</v>
      </c>
      <c r="H539" s="6">
        <f t="shared" si="33"/>
        <v>140087.26982971447</v>
      </c>
      <c r="I539" s="16">
        <f t="shared" si="34"/>
        <v>-115342.35017028553</v>
      </c>
      <c r="J539" s="16">
        <v>-88.34</v>
      </c>
      <c r="K539" s="7">
        <f t="shared" si="35"/>
        <v>5683975.4199999999</v>
      </c>
      <c r="L539" s="4"/>
    </row>
    <row r="540" spans="1:12" x14ac:dyDescent="0.2">
      <c r="A540" s="5" t="s">
        <v>590</v>
      </c>
      <c r="B540" s="3" t="s">
        <v>589</v>
      </c>
      <c r="C540" s="6" t="s">
        <v>556</v>
      </c>
      <c r="D540" s="6">
        <v>4889606.5999999996</v>
      </c>
      <c r="E540" s="16">
        <v>-155212.01</v>
      </c>
      <c r="F540" s="6">
        <v>0</v>
      </c>
      <c r="G540" s="16">
        <f t="shared" si="32"/>
        <v>-155212.01</v>
      </c>
      <c r="H540" s="6">
        <f t="shared" si="33"/>
        <v>85124.139971246637</v>
      </c>
      <c r="I540" s="16">
        <f t="shared" si="34"/>
        <v>-70087.870028753372</v>
      </c>
      <c r="J540" s="16">
        <v>-88.65</v>
      </c>
      <c r="K540" s="7">
        <f t="shared" si="35"/>
        <v>4819518.7300000004</v>
      </c>
      <c r="L540" s="4"/>
    </row>
    <row r="541" spans="1:12" x14ac:dyDescent="0.2">
      <c r="A541" s="5" t="s">
        <v>925</v>
      </c>
      <c r="B541" s="3" t="s">
        <v>924</v>
      </c>
      <c r="C541" s="6" t="s">
        <v>77</v>
      </c>
      <c r="D541" s="6">
        <v>5943689.3899999997</v>
      </c>
      <c r="E541" s="16">
        <v>-874252.85</v>
      </c>
      <c r="F541" s="6">
        <v>204612.68</v>
      </c>
      <c r="G541" s="16">
        <f t="shared" si="32"/>
        <v>-669640.16999999993</v>
      </c>
      <c r="H541" s="6">
        <f t="shared" si="33"/>
        <v>367256.01041729562</v>
      </c>
      <c r="I541" s="16">
        <f t="shared" si="34"/>
        <v>-302384.15958270431</v>
      </c>
      <c r="J541" s="16">
        <v>-73.88</v>
      </c>
      <c r="K541" s="7">
        <f t="shared" si="35"/>
        <v>5641305.2300000004</v>
      </c>
      <c r="L541" s="4"/>
    </row>
    <row r="542" spans="1:12" x14ac:dyDescent="0.2">
      <c r="A542" s="5" t="s">
        <v>404</v>
      </c>
      <c r="B542" s="3" t="s">
        <v>403</v>
      </c>
      <c r="C542" s="6" t="s">
        <v>161</v>
      </c>
      <c r="D542" s="6">
        <v>7830285.5800000001</v>
      </c>
      <c r="E542" s="16">
        <v>-283352.92</v>
      </c>
      <c r="F542" s="6">
        <v>0</v>
      </c>
      <c r="G542" s="16">
        <f t="shared" si="32"/>
        <v>-283352.92</v>
      </c>
      <c r="H542" s="6">
        <f t="shared" si="33"/>
        <v>155401.46425100384</v>
      </c>
      <c r="I542" s="16">
        <f t="shared" si="34"/>
        <v>-127951.45574899614</v>
      </c>
      <c r="J542" s="16">
        <v>-94.48</v>
      </c>
      <c r="K542" s="7">
        <f t="shared" si="35"/>
        <v>7702334.1200000001</v>
      </c>
      <c r="L542" s="4"/>
    </row>
    <row r="543" spans="1:12" x14ac:dyDescent="0.2">
      <c r="A543" s="5" t="s">
        <v>978</v>
      </c>
      <c r="B543" s="3" t="s">
        <v>977</v>
      </c>
      <c r="C543" s="6" t="s">
        <v>506</v>
      </c>
      <c r="D543" s="6">
        <v>10517572.859999999</v>
      </c>
      <c r="E543" s="16">
        <v>-266655.44</v>
      </c>
      <c r="F543" s="6">
        <v>0</v>
      </c>
      <c r="G543" s="16">
        <f t="shared" si="32"/>
        <v>-266655.44</v>
      </c>
      <c r="H543" s="6">
        <f t="shared" si="33"/>
        <v>146243.93433635941</v>
      </c>
      <c r="I543" s="16">
        <f t="shared" si="34"/>
        <v>-120411.50566364059</v>
      </c>
      <c r="J543" s="16">
        <v>-70.680000000000007</v>
      </c>
      <c r="K543" s="7">
        <f t="shared" si="35"/>
        <v>10397161.35</v>
      </c>
      <c r="L543" s="4"/>
    </row>
    <row r="544" spans="1:12" x14ac:dyDescent="0.2">
      <c r="A544" s="5" t="s">
        <v>611</v>
      </c>
      <c r="B544" s="3" t="s">
        <v>610</v>
      </c>
      <c r="C544" s="6" t="s">
        <v>240</v>
      </c>
      <c r="D544" s="6">
        <v>6625593.2199999997</v>
      </c>
      <c r="E544" s="16">
        <v>-200110.07999999999</v>
      </c>
      <c r="F544" s="6">
        <v>0</v>
      </c>
      <c r="G544" s="16">
        <f t="shared" si="32"/>
        <v>-200110.07999999999</v>
      </c>
      <c r="H544" s="6">
        <f t="shared" si="33"/>
        <v>109747.9406366644</v>
      </c>
      <c r="I544" s="16">
        <f t="shared" si="34"/>
        <v>-90362.139363335591</v>
      </c>
      <c r="J544" s="16">
        <v>-88.2</v>
      </c>
      <c r="K544" s="7">
        <f t="shared" si="35"/>
        <v>6535231.0800000001</v>
      </c>
      <c r="L544" s="4"/>
    </row>
    <row r="545" spans="1:12" x14ac:dyDescent="0.2">
      <c r="A545" s="5" t="s">
        <v>1269</v>
      </c>
      <c r="B545" s="3" t="s">
        <v>1268</v>
      </c>
      <c r="C545" s="6" t="s">
        <v>290</v>
      </c>
      <c r="D545" s="6">
        <v>3408123</v>
      </c>
      <c r="E545" s="16">
        <v>-1826081.29</v>
      </c>
      <c r="F545" s="6">
        <v>1317154.93</v>
      </c>
      <c r="G545" s="16">
        <f t="shared" si="32"/>
        <v>-508926.3600000001</v>
      </c>
      <c r="H545" s="6">
        <f t="shared" si="33"/>
        <v>279114.47512146167</v>
      </c>
      <c r="I545" s="16">
        <f t="shared" si="34"/>
        <v>-229811.88487853843</v>
      </c>
      <c r="J545" s="16">
        <v>-38.299999999999997</v>
      </c>
      <c r="K545" s="7">
        <f t="shared" si="35"/>
        <v>3178311.12</v>
      </c>
      <c r="L545" s="4"/>
    </row>
    <row r="546" spans="1:12" x14ac:dyDescent="0.2">
      <c r="A546" s="5" t="s">
        <v>365</v>
      </c>
      <c r="B546" s="3" t="s">
        <v>364</v>
      </c>
      <c r="C546" s="6" t="s">
        <v>275</v>
      </c>
      <c r="D546" s="6">
        <v>7345180.0499999998</v>
      </c>
      <c r="E546" s="16">
        <v>-346134.2</v>
      </c>
      <c r="F546" s="6">
        <v>0</v>
      </c>
      <c r="G546" s="16">
        <f t="shared" si="32"/>
        <v>-346134.2</v>
      </c>
      <c r="H546" s="6">
        <f t="shared" si="33"/>
        <v>189833.09403463994</v>
      </c>
      <c r="I546" s="16">
        <f t="shared" si="34"/>
        <v>-156301.10596536007</v>
      </c>
      <c r="J546" s="16">
        <v>-95.57</v>
      </c>
      <c r="K546" s="7">
        <f t="shared" si="35"/>
        <v>7188878.9400000004</v>
      </c>
      <c r="L546" s="4"/>
    </row>
    <row r="547" spans="1:12" x14ac:dyDescent="0.2">
      <c r="A547" s="5" t="s">
        <v>316</v>
      </c>
      <c r="B547" s="3" t="s">
        <v>315</v>
      </c>
      <c r="C547" s="6" t="s">
        <v>122</v>
      </c>
      <c r="D547" s="6">
        <v>4175767.05</v>
      </c>
      <c r="E547" s="16">
        <v>-119019.34</v>
      </c>
      <c r="F547" s="6">
        <v>0</v>
      </c>
      <c r="G547" s="16">
        <f t="shared" si="32"/>
        <v>-119019.34</v>
      </c>
      <c r="H547" s="6">
        <f t="shared" si="33"/>
        <v>65274.710104233513</v>
      </c>
      <c r="I547" s="16">
        <f t="shared" si="34"/>
        <v>-53744.629895766484</v>
      </c>
      <c r="J547" s="16">
        <v>-96.43</v>
      </c>
      <c r="K547" s="7">
        <f t="shared" si="35"/>
        <v>4122022.42</v>
      </c>
      <c r="L547" s="4"/>
    </row>
    <row r="548" spans="1:12" x14ac:dyDescent="0.2">
      <c r="A548" s="5" t="s">
        <v>837</v>
      </c>
      <c r="B548" s="3" t="s">
        <v>836</v>
      </c>
      <c r="C548" s="6" t="s">
        <v>530</v>
      </c>
      <c r="D548" s="6">
        <v>11098771.619999999</v>
      </c>
      <c r="E548" s="16">
        <v>-367805.38</v>
      </c>
      <c r="F548" s="6">
        <v>0</v>
      </c>
      <c r="G548" s="16">
        <f t="shared" si="32"/>
        <v>-367805.38</v>
      </c>
      <c r="H548" s="6">
        <f t="shared" si="33"/>
        <v>201718.38924898632</v>
      </c>
      <c r="I548" s="16">
        <f t="shared" si="34"/>
        <v>-166086.99075101368</v>
      </c>
      <c r="J548" s="16">
        <v>-79.5</v>
      </c>
      <c r="K548" s="7">
        <f t="shared" si="35"/>
        <v>10932684.630000001</v>
      </c>
      <c r="L548" s="4"/>
    </row>
    <row r="549" spans="1:12" x14ac:dyDescent="0.2">
      <c r="A549" s="5" t="s">
        <v>1255</v>
      </c>
      <c r="B549" s="3" t="s">
        <v>1254</v>
      </c>
      <c r="C549" s="6" t="s">
        <v>857</v>
      </c>
      <c r="D549" s="6">
        <v>9113743.4600000009</v>
      </c>
      <c r="E549" s="16">
        <v>-74605.440000000002</v>
      </c>
      <c r="F549" s="6">
        <v>0</v>
      </c>
      <c r="G549" s="16">
        <f t="shared" si="32"/>
        <v>-74605.440000000002</v>
      </c>
      <c r="H549" s="6">
        <f t="shared" si="33"/>
        <v>40916.446589258412</v>
      </c>
      <c r="I549" s="16">
        <f t="shared" si="34"/>
        <v>-33688.99341074159</v>
      </c>
      <c r="J549" s="16">
        <v>-40.08</v>
      </c>
      <c r="K549" s="7">
        <f t="shared" si="35"/>
        <v>9080054.4700000007</v>
      </c>
      <c r="L549" s="4"/>
    </row>
    <row r="550" spans="1:12" x14ac:dyDescent="0.2">
      <c r="A550" s="5" t="s">
        <v>773</v>
      </c>
      <c r="B550" s="3" t="s">
        <v>772</v>
      </c>
      <c r="C550" s="6" t="s">
        <v>175</v>
      </c>
      <c r="D550" s="6">
        <v>8814934.4199999999</v>
      </c>
      <c r="E550" s="16">
        <v>-322046.21999999997</v>
      </c>
      <c r="F550" s="6">
        <v>0</v>
      </c>
      <c r="G550" s="16">
        <f t="shared" si="32"/>
        <v>-322046.21999999997</v>
      </c>
      <c r="H550" s="6">
        <f t="shared" si="33"/>
        <v>176622.33424134436</v>
      </c>
      <c r="I550" s="16">
        <f t="shared" si="34"/>
        <v>-145423.88575865561</v>
      </c>
      <c r="J550" s="16">
        <v>-82.67</v>
      </c>
      <c r="K550" s="7">
        <f t="shared" si="35"/>
        <v>8669510.5299999993</v>
      </c>
      <c r="L550" s="4"/>
    </row>
    <row r="551" spans="1:12" x14ac:dyDescent="0.2">
      <c r="A551" s="5" t="s">
        <v>1175</v>
      </c>
      <c r="B551" s="3" t="s">
        <v>1174</v>
      </c>
      <c r="C551" s="6" t="s">
        <v>43</v>
      </c>
      <c r="D551" s="6">
        <v>1066333.49</v>
      </c>
      <c r="E551" s="16">
        <v>-273689.69</v>
      </c>
      <c r="F551" s="6">
        <v>163010.72</v>
      </c>
      <c r="G551" s="16">
        <f t="shared" si="32"/>
        <v>-110678.97</v>
      </c>
      <c r="H551" s="6">
        <f t="shared" si="33"/>
        <v>60700.535571657165</v>
      </c>
      <c r="I551" s="16">
        <f t="shared" si="34"/>
        <v>-49978.434428342836</v>
      </c>
      <c r="J551" s="16">
        <v>-49.41</v>
      </c>
      <c r="K551" s="7">
        <f t="shared" si="35"/>
        <v>1016355.06</v>
      </c>
      <c r="L551" s="4"/>
    </row>
    <row r="552" spans="1:12" x14ac:dyDescent="0.2">
      <c r="A552" s="5" t="s">
        <v>913</v>
      </c>
      <c r="B552" s="3" t="s">
        <v>912</v>
      </c>
      <c r="C552" s="6" t="s">
        <v>86</v>
      </c>
      <c r="D552" s="6">
        <v>12614734.970000001</v>
      </c>
      <c r="E552" s="16">
        <v>-354449.1</v>
      </c>
      <c r="F552" s="6">
        <v>0</v>
      </c>
      <c r="G552" s="16">
        <f t="shared" si="32"/>
        <v>-354449.1</v>
      </c>
      <c r="H552" s="6">
        <f t="shared" si="33"/>
        <v>194393.29985535523</v>
      </c>
      <c r="I552" s="16">
        <f t="shared" si="34"/>
        <v>-160055.80014464475</v>
      </c>
      <c r="J552" s="16">
        <v>-75.42</v>
      </c>
      <c r="K552" s="7">
        <f t="shared" si="35"/>
        <v>12454679.17</v>
      </c>
      <c r="L552" s="4"/>
    </row>
    <row r="553" spans="1:12" x14ac:dyDescent="0.2">
      <c r="A553" s="5" t="s">
        <v>177</v>
      </c>
      <c r="B553" s="3" t="s">
        <v>176</v>
      </c>
      <c r="C553" s="6" t="s">
        <v>175</v>
      </c>
      <c r="D553" s="6">
        <v>5513929.3799999999</v>
      </c>
      <c r="E553" s="16">
        <v>-660280.53</v>
      </c>
      <c r="F553" s="6">
        <v>0</v>
      </c>
      <c r="G553" s="16">
        <f t="shared" si="32"/>
        <v>-660280.53</v>
      </c>
      <c r="H553" s="6">
        <f t="shared" si="33"/>
        <v>362122.82964449021</v>
      </c>
      <c r="I553" s="16">
        <f t="shared" si="34"/>
        <v>-298157.70035550982</v>
      </c>
      <c r="J553" s="16">
        <v>-103.62</v>
      </c>
      <c r="K553" s="7">
        <f t="shared" si="35"/>
        <v>5215771.68</v>
      </c>
      <c r="L553" s="4"/>
    </row>
    <row r="554" spans="1:12" x14ac:dyDescent="0.2">
      <c r="A554" s="5" t="s">
        <v>144</v>
      </c>
      <c r="B554" s="3" t="s">
        <v>143</v>
      </c>
      <c r="C554" s="6" t="s">
        <v>43</v>
      </c>
      <c r="D554" s="6">
        <v>1660373.2</v>
      </c>
      <c r="E554" s="16">
        <v>-57570.99</v>
      </c>
      <c r="F554" s="6">
        <v>0</v>
      </c>
      <c r="G554" s="16">
        <f t="shared" si="32"/>
        <v>-57570.99</v>
      </c>
      <c r="H554" s="6">
        <f t="shared" si="33"/>
        <v>31574.109574660106</v>
      </c>
      <c r="I554" s="16">
        <f t="shared" si="34"/>
        <v>-25996.880425339892</v>
      </c>
      <c r="J554" s="16">
        <v>-105.65</v>
      </c>
      <c r="K554" s="7">
        <f t="shared" si="35"/>
        <v>1634376.32</v>
      </c>
      <c r="L554" s="4"/>
    </row>
    <row r="555" spans="1:12" x14ac:dyDescent="0.2">
      <c r="A555" s="5" t="s">
        <v>64</v>
      </c>
      <c r="B555" s="3" t="s">
        <v>63</v>
      </c>
      <c r="C555" s="6" t="s">
        <v>34</v>
      </c>
      <c r="D555" s="6">
        <v>4472476.05</v>
      </c>
      <c r="E555" s="16">
        <v>-438110.03</v>
      </c>
      <c r="F555" s="6">
        <v>0</v>
      </c>
      <c r="G555" s="16">
        <f t="shared" si="32"/>
        <v>-438110.03</v>
      </c>
      <c r="H555" s="6">
        <f t="shared" si="33"/>
        <v>240276.11984747226</v>
      </c>
      <c r="I555" s="16">
        <f t="shared" si="34"/>
        <v>-197833.91015252777</v>
      </c>
      <c r="J555" s="16">
        <v>-112.25</v>
      </c>
      <c r="K555" s="7">
        <f t="shared" si="35"/>
        <v>4274642.1399999997</v>
      </c>
      <c r="L555" s="4"/>
    </row>
    <row r="556" spans="1:12" x14ac:dyDescent="0.2">
      <c r="A556" s="5" t="s">
        <v>811</v>
      </c>
      <c r="B556" s="3" t="s">
        <v>810</v>
      </c>
      <c r="C556" s="6" t="s">
        <v>309</v>
      </c>
      <c r="D556" s="6">
        <v>8311388.71</v>
      </c>
      <c r="E556" s="16">
        <v>-235973</v>
      </c>
      <c r="F556" s="6">
        <v>0</v>
      </c>
      <c r="G556" s="16">
        <f t="shared" si="32"/>
        <v>-235973</v>
      </c>
      <c r="H556" s="6">
        <f t="shared" si="33"/>
        <v>129416.52312495006</v>
      </c>
      <c r="I556" s="16">
        <f t="shared" si="34"/>
        <v>-106556.47687504994</v>
      </c>
      <c r="J556" s="16">
        <v>-80.930000000000007</v>
      </c>
      <c r="K556" s="7">
        <f t="shared" si="35"/>
        <v>8204832.2300000004</v>
      </c>
      <c r="L556" s="4"/>
    </row>
    <row r="557" spans="1:12" x14ac:dyDescent="0.2">
      <c r="A557" s="5" t="s">
        <v>829</v>
      </c>
      <c r="B557" s="3" t="s">
        <v>828</v>
      </c>
      <c r="C557" s="6" t="s">
        <v>827</v>
      </c>
      <c r="D557" s="6">
        <v>17495712.960000001</v>
      </c>
      <c r="E557" s="16">
        <v>-354709.25</v>
      </c>
      <c r="F557" s="6">
        <v>0</v>
      </c>
      <c r="G557" s="16">
        <f t="shared" si="32"/>
        <v>-354709.25</v>
      </c>
      <c r="H557" s="6">
        <f t="shared" si="33"/>
        <v>194535.97596021026</v>
      </c>
      <c r="I557" s="16">
        <f t="shared" si="34"/>
        <v>-160173.27403978974</v>
      </c>
      <c r="J557" s="16">
        <v>-80.08</v>
      </c>
      <c r="K557" s="7">
        <f t="shared" si="35"/>
        <v>17335539.690000001</v>
      </c>
      <c r="L557" s="4"/>
    </row>
    <row r="558" spans="1:12" x14ac:dyDescent="0.2">
      <c r="A558" s="5" t="s">
        <v>592</v>
      </c>
      <c r="B558" s="3" t="s">
        <v>591</v>
      </c>
      <c r="C558" s="6" t="s">
        <v>127</v>
      </c>
      <c r="D558" s="6">
        <v>18706244.41</v>
      </c>
      <c r="E558" s="16">
        <v>-893785.27</v>
      </c>
      <c r="F558" s="6">
        <v>0</v>
      </c>
      <c r="G558" s="16">
        <f t="shared" si="32"/>
        <v>-893785.27</v>
      </c>
      <c r="H558" s="6">
        <f t="shared" si="33"/>
        <v>490185.66557909059</v>
      </c>
      <c r="I558" s="16">
        <f t="shared" si="34"/>
        <v>-403599.60442090943</v>
      </c>
      <c r="J558" s="16">
        <v>-88.57</v>
      </c>
      <c r="K558" s="7">
        <f t="shared" si="35"/>
        <v>18302644.809999999</v>
      </c>
      <c r="L558" s="4"/>
    </row>
    <row r="559" spans="1:12" x14ac:dyDescent="0.2">
      <c r="A559" s="5" t="s">
        <v>19</v>
      </c>
      <c r="B559" s="3" t="s">
        <v>18</v>
      </c>
      <c r="C559" s="6" t="s">
        <v>17</v>
      </c>
      <c r="D559" s="6">
        <v>1401708.53</v>
      </c>
      <c r="E559" s="16">
        <v>-141240.13</v>
      </c>
      <c r="F559" s="6">
        <v>0</v>
      </c>
      <c r="G559" s="16">
        <f t="shared" si="32"/>
        <v>-141240.13</v>
      </c>
      <c r="H559" s="6">
        <f t="shared" si="33"/>
        <v>77461.432241468123</v>
      </c>
      <c r="I559" s="16">
        <f t="shared" si="34"/>
        <v>-63778.697758531882</v>
      </c>
      <c r="J559" s="16">
        <v>-121.37</v>
      </c>
      <c r="K559" s="7">
        <f t="shared" si="35"/>
        <v>1337929.83</v>
      </c>
      <c r="L559" s="4"/>
    </row>
    <row r="560" spans="1:12" x14ac:dyDescent="0.2">
      <c r="A560" s="5" t="s">
        <v>815</v>
      </c>
      <c r="B560" s="3" t="s">
        <v>814</v>
      </c>
      <c r="C560" s="6" t="s">
        <v>243</v>
      </c>
      <c r="D560" s="6">
        <v>16975883.5</v>
      </c>
      <c r="E560" s="16">
        <v>-549854.36</v>
      </c>
      <c r="F560" s="6">
        <v>0</v>
      </c>
      <c r="G560" s="16">
        <f t="shared" si="32"/>
        <v>-549854.36</v>
      </c>
      <c r="H560" s="6">
        <f t="shared" si="33"/>
        <v>301560.93915954203</v>
      </c>
      <c r="I560" s="16">
        <f t="shared" si="34"/>
        <v>-248293.42084045795</v>
      </c>
      <c r="J560" s="16">
        <v>-80.739999999999995</v>
      </c>
      <c r="K560" s="7">
        <f t="shared" si="35"/>
        <v>16727590.08</v>
      </c>
      <c r="L560" s="4"/>
    </row>
    <row r="561" spans="1:12" x14ac:dyDescent="0.2">
      <c r="A561" s="5" t="s">
        <v>1253</v>
      </c>
      <c r="B561" s="3" t="s">
        <v>1252</v>
      </c>
      <c r="C561" s="6" t="s">
        <v>97</v>
      </c>
      <c r="D561" s="6">
        <v>56289804.100000001</v>
      </c>
      <c r="E561" s="16">
        <v>-508695.99</v>
      </c>
      <c r="F561" s="6">
        <v>0</v>
      </c>
      <c r="G561" s="16">
        <f t="shared" si="32"/>
        <v>-508695.99</v>
      </c>
      <c r="H561" s="6">
        <f t="shared" si="33"/>
        <v>278988.131495571</v>
      </c>
      <c r="I561" s="16">
        <f t="shared" si="34"/>
        <v>-229707.85850442899</v>
      </c>
      <c r="J561" s="16">
        <v>-40.08</v>
      </c>
      <c r="K561" s="7">
        <f t="shared" si="35"/>
        <v>56060096.240000002</v>
      </c>
      <c r="L561" s="4"/>
    </row>
    <row r="562" spans="1:12" x14ac:dyDescent="0.2">
      <c r="A562" s="5" t="s">
        <v>740</v>
      </c>
      <c r="B562" s="3" t="s">
        <v>739</v>
      </c>
      <c r="C562" s="6" t="s">
        <v>28</v>
      </c>
      <c r="D562" s="6">
        <v>12262460.050000001</v>
      </c>
      <c r="E562" s="16">
        <v>-375525.17</v>
      </c>
      <c r="F562" s="6">
        <v>0</v>
      </c>
      <c r="G562" s="16">
        <f t="shared" si="32"/>
        <v>-375525.17</v>
      </c>
      <c r="H562" s="6">
        <f t="shared" si="33"/>
        <v>205952.2142249571</v>
      </c>
      <c r="I562" s="16">
        <f t="shared" si="34"/>
        <v>-169572.95577504288</v>
      </c>
      <c r="J562" s="16">
        <v>-84.12</v>
      </c>
      <c r="K562" s="7">
        <f t="shared" si="35"/>
        <v>12092887.09</v>
      </c>
      <c r="L562" s="4"/>
    </row>
    <row r="563" spans="1:12" x14ac:dyDescent="0.2">
      <c r="A563" s="5" t="s">
        <v>723</v>
      </c>
      <c r="B563" s="3" t="s">
        <v>722</v>
      </c>
      <c r="C563" s="6" t="s">
        <v>60</v>
      </c>
      <c r="D563" s="6">
        <v>10967362.859999999</v>
      </c>
      <c r="E563" s="16">
        <v>-400054.69</v>
      </c>
      <c r="F563" s="6">
        <v>0</v>
      </c>
      <c r="G563" s="16">
        <f t="shared" si="32"/>
        <v>-400054.69</v>
      </c>
      <c r="H563" s="6">
        <f t="shared" si="33"/>
        <v>219405.13126344851</v>
      </c>
      <c r="I563" s="16">
        <f t="shared" si="34"/>
        <v>-180649.55873655149</v>
      </c>
      <c r="J563" s="16">
        <v>-85.14</v>
      </c>
      <c r="K563" s="7">
        <f t="shared" si="35"/>
        <v>10786713.300000001</v>
      </c>
      <c r="L563" s="4"/>
    </row>
    <row r="564" spans="1:12" x14ac:dyDescent="0.2">
      <c r="A564" s="5" t="s">
        <v>1098</v>
      </c>
      <c r="B564" s="3" t="s">
        <v>1097</v>
      </c>
      <c r="C564" s="6" t="s">
        <v>130</v>
      </c>
      <c r="D564" s="6">
        <v>16734879.460000001</v>
      </c>
      <c r="E564" s="16">
        <v>-297972.17</v>
      </c>
      <c r="F564" s="6">
        <v>0</v>
      </c>
      <c r="G564" s="16">
        <f t="shared" si="32"/>
        <v>-297972.17</v>
      </c>
      <c r="H564" s="6">
        <f t="shared" si="33"/>
        <v>163419.21418720169</v>
      </c>
      <c r="I564" s="16">
        <f t="shared" si="34"/>
        <v>-134552.95581279829</v>
      </c>
      <c r="J564" s="16">
        <v>-59.14</v>
      </c>
      <c r="K564" s="7">
        <f t="shared" si="35"/>
        <v>16600326.5</v>
      </c>
      <c r="L564" s="4"/>
    </row>
    <row r="565" spans="1:12" x14ac:dyDescent="0.2">
      <c r="A565" s="5" t="s">
        <v>1225</v>
      </c>
      <c r="B565" s="3" t="s">
        <v>1224</v>
      </c>
      <c r="C565" s="6" t="s">
        <v>337</v>
      </c>
      <c r="D565" s="6">
        <v>30542718.170000002</v>
      </c>
      <c r="E565" s="16">
        <v>-685776.99</v>
      </c>
      <c r="F565" s="6">
        <v>0</v>
      </c>
      <c r="G565" s="16">
        <f t="shared" si="32"/>
        <v>-685776.99</v>
      </c>
      <c r="H565" s="6">
        <f t="shared" si="33"/>
        <v>376106.05317088676</v>
      </c>
      <c r="I565" s="16">
        <f t="shared" si="34"/>
        <v>-309670.93682911323</v>
      </c>
      <c r="J565" s="16">
        <v>-41.99</v>
      </c>
      <c r="K565" s="7">
        <f t="shared" si="35"/>
        <v>30233047.23</v>
      </c>
      <c r="L565" s="4"/>
    </row>
    <row r="566" spans="1:12" x14ac:dyDescent="0.2">
      <c r="A566" s="5" t="s">
        <v>1207</v>
      </c>
      <c r="B566" s="3" t="s">
        <v>1206</v>
      </c>
      <c r="C566" s="6" t="s">
        <v>857</v>
      </c>
      <c r="D566" s="6">
        <v>14602404.68</v>
      </c>
      <c r="E566" s="16">
        <v>-129576.95</v>
      </c>
      <c r="F566" s="6">
        <v>0</v>
      </c>
      <c r="G566" s="16">
        <f t="shared" si="32"/>
        <v>-129576.95</v>
      </c>
      <c r="H566" s="6">
        <f t="shared" si="33"/>
        <v>71064.902959811079</v>
      </c>
      <c r="I566" s="16">
        <f t="shared" si="34"/>
        <v>-58512.047040188918</v>
      </c>
      <c r="J566" s="16">
        <v>-44.27</v>
      </c>
      <c r="K566" s="7">
        <f t="shared" si="35"/>
        <v>14543892.630000001</v>
      </c>
      <c r="L566" s="4"/>
    </row>
    <row r="567" spans="1:12" x14ac:dyDescent="0.2">
      <c r="A567" s="5" t="s">
        <v>623</v>
      </c>
      <c r="B567" s="3" t="s">
        <v>622</v>
      </c>
      <c r="C567" s="6" t="s">
        <v>181</v>
      </c>
      <c r="D567" s="6">
        <v>5787618.9000000004</v>
      </c>
      <c r="E567" s="16">
        <v>-222012.95</v>
      </c>
      <c r="F567" s="6">
        <v>0</v>
      </c>
      <c r="G567" s="16">
        <f t="shared" si="32"/>
        <v>-222012.95</v>
      </c>
      <c r="H567" s="6">
        <f t="shared" si="33"/>
        <v>121760.30341485418</v>
      </c>
      <c r="I567" s="16">
        <f t="shared" si="34"/>
        <v>-100252.64658514583</v>
      </c>
      <c r="J567" s="16">
        <v>-87.84</v>
      </c>
      <c r="K567" s="7">
        <f t="shared" si="35"/>
        <v>5687366.25</v>
      </c>
      <c r="L567" s="4"/>
    </row>
    <row r="568" spans="1:12" x14ac:dyDescent="0.2">
      <c r="A568" s="5" t="s">
        <v>946</v>
      </c>
      <c r="B568" s="3" t="s">
        <v>945</v>
      </c>
      <c r="C568" s="6" t="s">
        <v>155</v>
      </c>
      <c r="D568" s="6">
        <v>11328685.380000001</v>
      </c>
      <c r="E568" s="16">
        <v>-290503.84999999998</v>
      </c>
      <c r="F568" s="6">
        <v>0</v>
      </c>
      <c r="G568" s="16">
        <f t="shared" si="32"/>
        <v>-290503.84999999998</v>
      </c>
      <c r="H568" s="6">
        <f t="shared" si="33"/>
        <v>159323.30487560874</v>
      </c>
      <c r="I568" s="16">
        <f t="shared" si="34"/>
        <v>-131180.54512439124</v>
      </c>
      <c r="J568" s="16">
        <v>-71.83</v>
      </c>
      <c r="K568" s="7">
        <f t="shared" si="35"/>
        <v>11197504.83</v>
      </c>
      <c r="L568" s="4"/>
    </row>
    <row r="569" spans="1:12" x14ac:dyDescent="0.2">
      <c r="A569" s="5" t="s">
        <v>1045</v>
      </c>
      <c r="B569" s="3" t="s">
        <v>1044</v>
      </c>
      <c r="C569" s="6" t="s">
        <v>958</v>
      </c>
      <c r="D569" s="6">
        <v>14117515.58</v>
      </c>
      <c r="E569" s="16">
        <v>-261840.94</v>
      </c>
      <c r="F569" s="6">
        <v>0</v>
      </c>
      <c r="G569" s="16">
        <f t="shared" si="32"/>
        <v>-261840.94</v>
      </c>
      <c r="H569" s="6">
        <f t="shared" si="33"/>
        <v>143603.48034126221</v>
      </c>
      <c r="I569" s="16">
        <f t="shared" si="34"/>
        <v>-118237.45965873779</v>
      </c>
      <c r="J569" s="16">
        <v>-64.989999999999995</v>
      </c>
      <c r="K569" s="7">
        <f t="shared" si="35"/>
        <v>13999278.119999999</v>
      </c>
      <c r="L569" s="4"/>
    </row>
    <row r="570" spans="1:12" x14ac:dyDescent="0.2">
      <c r="A570" s="5" t="s">
        <v>170</v>
      </c>
      <c r="B570" s="3" t="s">
        <v>169</v>
      </c>
      <c r="C570" s="6" t="s">
        <v>168</v>
      </c>
      <c r="D570" s="6">
        <v>4046761.3</v>
      </c>
      <c r="E570" s="16">
        <v>-306954.61</v>
      </c>
      <c r="F570" s="6">
        <v>0</v>
      </c>
      <c r="G570" s="16">
        <f t="shared" si="32"/>
        <v>-306954.61</v>
      </c>
      <c r="H570" s="6">
        <f t="shared" si="33"/>
        <v>168345.52420562957</v>
      </c>
      <c r="I570" s="16">
        <f t="shared" si="34"/>
        <v>-138609.08579437042</v>
      </c>
      <c r="J570" s="16">
        <v>-104.19</v>
      </c>
      <c r="K570" s="7">
        <f t="shared" si="35"/>
        <v>3908152.21</v>
      </c>
      <c r="L570" s="4"/>
    </row>
    <row r="571" spans="1:12" x14ac:dyDescent="0.2">
      <c r="A571" s="5" t="s">
        <v>280</v>
      </c>
      <c r="B571" s="3" t="s">
        <v>279</v>
      </c>
      <c r="C571" s="6" t="s">
        <v>278</v>
      </c>
      <c r="D571" s="6">
        <v>5099613.3</v>
      </c>
      <c r="E571" s="16">
        <v>-192744.75</v>
      </c>
      <c r="F571" s="6">
        <v>0</v>
      </c>
      <c r="G571" s="16">
        <f t="shared" si="32"/>
        <v>-192744.75</v>
      </c>
      <c r="H571" s="6">
        <f t="shared" si="33"/>
        <v>105708.51493852145</v>
      </c>
      <c r="I571" s="16">
        <f t="shared" si="34"/>
        <v>-87036.235061478554</v>
      </c>
      <c r="J571" s="16">
        <v>-98.12</v>
      </c>
      <c r="K571" s="7">
        <f t="shared" si="35"/>
        <v>5012577.0599999996</v>
      </c>
      <c r="L571" s="4"/>
    </row>
    <row r="572" spans="1:12" x14ac:dyDescent="0.2">
      <c r="A572" s="5" t="s">
        <v>464</v>
      </c>
      <c r="B572" s="3" t="s">
        <v>463</v>
      </c>
      <c r="C572" s="6" t="s">
        <v>243</v>
      </c>
      <c r="D572" s="6">
        <v>3782996.31</v>
      </c>
      <c r="E572" s="16">
        <v>-90344.67</v>
      </c>
      <c r="F572" s="6">
        <v>0</v>
      </c>
      <c r="G572" s="16">
        <f t="shared" si="32"/>
        <v>-90344.67</v>
      </c>
      <c r="H572" s="6">
        <f t="shared" si="33"/>
        <v>49548.435940853327</v>
      </c>
      <c r="I572" s="16">
        <f t="shared" si="34"/>
        <v>-40796.234059146671</v>
      </c>
      <c r="J572" s="16">
        <v>-92.2</v>
      </c>
      <c r="K572" s="7">
        <f t="shared" si="35"/>
        <v>3742200.08</v>
      </c>
      <c r="L572" s="4"/>
    </row>
    <row r="573" spans="1:12" x14ac:dyDescent="0.2">
      <c r="A573" s="5" t="s">
        <v>980</v>
      </c>
      <c r="B573" s="3" t="s">
        <v>979</v>
      </c>
      <c r="C573" s="6" t="s">
        <v>97</v>
      </c>
      <c r="D573" s="6">
        <v>4694738.45</v>
      </c>
      <c r="E573" s="16">
        <v>-114540.92</v>
      </c>
      <c r="F573" s="6">
        <v>0</v>
      </c>
      <c r="G573" s="16">
        <f t="shared" si="32"/>
        <v>-114540.92</v>
      </c>
      <c r="H573" s="6">
        <f t="shared" si="33"/>
        <v>62818.575099409914</v>
      </c>
      <c r="I573" s="16">
        <f t="shared" si="34"/>
        <v>-51722.344900590084</v>
      </c>
      <c r="J573" s="16">
        <v>-70.239999999999995</v>
      </c>
      <c r="K573" s="7">
        <f t="shared" si="35"/>
        <v>4643016.1100000003</v>
      </c>
      <c r="L573" s="4"/>
    </row>
    <row r="574" spans="1:12" x14ac:dyDescent="0.2">
      <c r="A574" s="5" t="s">
        <v>375</v>
      </c>
      <c r="B574" s="3" t="s">
        <v>374</v>
      </c>
      <c r="C574" s="6" t="s">
        <v>14</v>
      </c>
      <c r="D574" s="6">
        <v>5036513.1100000003</v>
      </c>
      <c r="E574" s="16">
        <v>-229492.1</v>
      </c>
      <c r="F574" s="6">
        <v>0</v>
      </c>
      <c r="G574" s="16">
        <f t="shared" si="32"/>
        <v>-229492.1</v>
      </c>
      <c r="H574" s="6">
        <f t="shared" si="33"/>
        <v>125862.15230828678</v>
      </c>
      <c r="I574" s="16">
        <f t="shared" si="34"/>
        <v>-103629.94769171323</v>
      </c>
      <c r="J574" s="16">
        <v>-95.43</v>
      </c>
      <c r="K574" s="7">
        <f t="shared" si="35"/>
        <v>4932883.16</v>
      </c>
      <c r="L574" s="4"/>
    </row>
    <row r="575" spans="1:12" x14ac:dyDescent="0.2">
      <c r="A575" s="5" t="s">
        <v>1154</v>
      </c>
      <c r="B575" s="3" t="s">
        <v>1153</v>
      </c>
      <c r="C575" s="6" t="s">
        <v>860</v>
      </c>
      <c r="D575" s="6">
        <v>13925952.16</v>
      </c>
      <c r="E575" s="16">
        <v>-168977.79</v>
      </c>
      <c r="F575" s="6">
        <v>0</v>
      </c>
      <c r="G575" s="16">
        <f t="shared" si="32"/>
        <v>-168977.79</v>
      </c>
      <c r="H575" s="6">
        <f t="shared" si="33"/>
        <v>92673.81466158398</v>
      </c>
      <c r="I575" s="16">
        <f t="shared" si="34"/>
        <v>-76303.975338416029</v>
      </c>
      <c r="J575" s="16">
        <v>-53.35</v>
      </c>
      <c r="K575" s="7">
        <f t="shared" si="35"/>
        <v>13849648.18</v>
      </c>
      <c r="L575" s="4"/>
    </row>
    <row r="576" spans="1:12" x14ac:dyDescent="0.2">
      <c r="A576" s="5" t="s">
        <v>1215</v>
      </c>
      <c r="B576" s="3" t="s">
        <v>1214</v>
      </c>
      <c r="C576" s="6" t="s">
        <v>240</v>
      </c>
      <c r="D576" s="6">
        <v>8631391.0299999993</v>
      </c>
      <c r="E576" s="16">
        <v>-72989.17</v>
      </c>
      <c r="F576" s="6">
        <v>0</v>
      </c>
      <c r="G576" s="16">
        <f t="shared" si="32"/>
        <v>-72989.17</v>
      </c>
      <c r="H576" s="6">
        <f t="shared" si="33"/>
        <v>40030.022956761626</v>
      </c>
      <c r="I576" s="16">
        <f t="shared" si="34"/>
        <v>-32959.147043238372</v>
      </c>
      <c r="J576" s="16">
        <v>-43.72</v>
      </c>
      <c r="K576" s="7">
        <f t="shared" si="35"/>
        <v>8598431.8800000008</v>
      </c>
      <c r="L576" s="4"/>
    </row>
    <row r="577" spans="1:12" x14ac:dyDescent="0.2">
      <c r="A577" s="5" t="s">
        <v>679</v>
      </c>
      <c r="B577" s="3" t="s">
        <v>678</v>
      </c>
      <c r="C577" s="6" t="s">
        <v>20</v>
      </c>
      <c r="D577" s="6">
        <v>11019275.470000001</v>
      </c>
      <c r="E577" s="16">
        <v>-343465.72</v>
      </c>
      <c r="F577" s="6">
        <v>0</v>
      </c>
      <c r="G577" s="16">
        <f t="shared" si="32"/>
        <v>-343465.72</v>
      </c>
      <c r="H577" s="6">
        <f t="shared" si="33"/>
        <v>188369.59861936586</v>
      </c>
      <c r="I577" s="16">
        <f t="shared" si="34"/>
        <v>-155096.12138063411</v>
      </c>
      <c r="J577" s="16">
        <v>-86.53</v>
      </c>
      <c r="K577" s="7">
        <f t="shared" si="35"/>
        <v>10864179.35</v>
      </c>
      <c r="L577" s="4"/>
    </row>
    <row r="578" spans="1:12" x14ac:dyDescent="0.2">
      <c r="A578" s="5" t="s">
        <v>1043</v>
      </c>
      <c r="B578" s="3" t="s">
        <v>1042</v>
      </c>
      <c r="C578" s="6" t="s">
        <v>175</v>
      </c>
      <c r="D578" s="6">
        <v>20127528.190000001</v>
      </c>
      <c r="E578" s="16">
        <v>-486007.15</v>
      </c>
      <c r="F578" s="6">
        <v>0</v>
      </c>
      <c r="G578" s="16">
        <f t="shared" si="32"/>
        <v>-486007.15</v>
      </c>
      <c r="H578" s="6">
        <f t="shared" si="33"/>
        <v>266544.71302592283</v>
      </c>
      <c r="I578" s="16">
        <f t="shared" si="34"/>
        <v>-219462.43697407719</v>
      </c>
      <c r="J578" s="16">
        <v>-65.099999999999994</v>
      </c>
      <c r="K578" s="7">
        <f t="shared" si="35"/>
        <v>19908065.75</v>
      </c>
      <c r="L578" s="4"/>
    </row>
    <row r="579" spans="1:12" x14ac:dyDescent="0.2">
      <c r="A579" s="5" t="s">
        <v>560</v>
      </c>
      <c r="B579" s="3" t="s">
        <v>559</v>
      </c>
      <c r="C579" s="6" t="s">
        <v>71</v>
      </c>
      <c r="D579" s="6">
        <v>30562200.960000001</v>
      </c>
      <c r="E579" s="16">
        <v>-1689575.99</v>
      </c>
      <c r="F579" s="6">
        <v>0</v>
      </c>
      <c r="G579" s="16">
        <f t="shared" si="32"/>
        <v>-1689575.99</v>
      </c>
      <c r="H579" s="6">
        <f t="shared" si="33"/>
        <v>926627.41153096082</v>
      </c>
      <c r="I579" s="16">
        <f t="shared" si="34"/>
        <v>-762948.57846903917</v>
      </c>
      <c r="J579" s="16">
        <v>-89.56</v>
      </c>
      <c r="K579" s="7">
        <f t="shared" si="35"/>
        <v>29799252.379999999</v>
      </c>
      <c r="L579" s="4"/>
    </row>
    <row r="580" spans="1:12" x14ac:dyDescent="0.2">
      <c r="A580" s="5" t="s">
        <v>940</v>
      </c>
      <c r="B580" s="3" t="s">
        <v>939</v>
      </c>
      <c r="C580" s="6" t="s">
        <v>11</v>
      </c>
      <c r="D580" s="6">
        <v>4462213</v>
      </c>
      <c r="E580" s="16">
        <v>-675523.45</v>
      </c>
      <c r="F580" s="6">
        <v>270711.59999999998</v>
      </c>
      <c r="G580" s="16">
        <f t="shared" ref="G580:G611" si="36">E580+F580</f>
        <v>-404811.85</v>
      </c>
      <c r="H580" s="6">
        <f t="shared" ref="H580:H611" si="37">(G580/$G$613)*152000000</f>
        <v>222014.13783262839</v>
      </c>
      <c r="I580" s="16">
        <f t="shared" ref="I580:I611" si="38">G580+H580</f>
        <v>-182797.71216737159</v>
      </c>
      <c r="J580" s="16">
        <v>-82.35</v>
      </c>
      <c r="K580" s="7">
        <f t="shared" ref="K580:K611" si="39">ROUND(D580+I580,2)</f>
        <v>4279415.29</v>
      </c>
      <c r="L580" s="4"/>
    </row>
    <row r="581" spans="1:12" x14ac:dyDescent="0.2">
      <c r="A581" s="5" t="s">
        <v>386</v>
      </c>
      <c r="B581" s="3" t="s">
        <v>385</v>
      </c>
      <c r="C581" s="6" t="s">
        <v>8</v>
      </c>
      <c r="D581" s="6">
        <v>10532482.32</v>
      </c>
      <c r="E581" s="16">
        <v>-460802.05</v>
      </c>
      <c r="F581" s="6">
        <v>0</v>
      </c>
      <c r="G581" s="16">
        <f t="shared" si="36"/>
        <v>-460802.05</v>
      </c>
      <c r="H581" s="6">
        <f t="shared" si="37"/>
        <v>252721.28234946117</v>
      </c>
      <c r="I581" s="16">
        <f t="shared" si="38"/>
        <v>-208080.76765053882</v>
      </c>
      <c r="J581" s="16">
        <v>-95.09</v>
      </c>
      <c r="K581" s="7">
        <f t="shared" si="39"/>
        <v>10324401.550000001</v>
      </c>
      <c r="L581" s="4"/>
    </row>
    <row r="582" spans="1:12" x14ac:dyDescent="0.2">
      <c r="A582" s="5" t="s">
        <v>574</v>
      </c>
      <c r="B582" s="3" t="s">
        <v>573</v>
      </c>
      <c r="C582" s="6" t="s">
        <v>530</v>
      </c>
      <c r="D582" s="6">
        <v>5867293.29</v>
      </c>
      <c r="E582" s="16">
        <v>-200182.21</v>
      </c>
      <c r="F582" s="6">
        <v>0</v>
      </c>
      <c r="G582" s="16">
        <f t="shared" si="36"/>
        <v>-200182.21</v>
      </c>
      <c r="H582" s="6">
        <f t="shared" si="37"/>
        <v>109787.49945827959</v>
      </c>
      <c r="I582" s="16">
        <f t="shared" si="38"/>
        <v>-90394.7105417204</v>
      </c>
      <c r="J582" s="16">
        <v>-88.99</v>
      </c>
      <c r="K582" s="7">
        <f t="shared" si="39"/>
        <v>5776898.5800000001</v>
      </c>
      <c r="L582" s="4"/>
    </row>
    <row r="583" spans="1:12" x14ac:dyDescent="0.2">
      <c r="A583" s="5" t="s">
        <v>147</v>
      </c>
      <c r="B583" s="3" t="s">
        <v>146</v>
      </c>
      <c r="C583" s="6" t="s">
        <v>145</v>
      </c>
      <c r="D583" s="6">
        <v>5317004.51</v>
      </c>
      <c r="E583" s="16">
        <v>-362306.59</v>
      </c>
      <c r="F583" s="6">
        <v>0</v>
      </c>
      <c r="G583" s="16">
        <f t="shared" si="36"/>
        <v>-362306.59</v>
      </c>
      <c r="H583" s="6">
        <f t="shared" si="37"/>
        <v>198702.6447223064</v>
      </c>
      <c r="I583" s="16">
        <f t="shared" si="38"/>
        <v>-163603.94527769362</v>
      </c>
      <c r="J583" s="16">
        <v>-105.48</v>
      </c>
      <c r="K583" s="7">
        <f t="shared" si="39"/>
        <v>5153400.5599999996</v>
      </c>
      <c r="L583" s="4"/>
    </row>
    <row r="584" spans="1:12" x14ac:dyDescent="0.2">
      <c r="A584" s="5" t="s">
        <v>1135</v>
      </c>
      <c r="B584" s="3" t="s">
        <v>1134</v>
      </c>
      <c r="C584" s="6" t="s">
        <v>705</v>
      </c>
      <c r="D584" s="6">
        <v>24919386.039999999</v>
      </c>
      <c r="E584" s="16">
        <v>-374403.02</v>
      </c>
      <c r="F584" s="6">
        <v>0</v>
      </c>
      <c r="G584" s="16">
        <f t="shared" si="36"/>
        <v>-374403.02</v>
      </c>
      <c r="H584" s="6">
        <f t="shared" si="37"/>
        <v>205336.78469944082</v>
      </c>
      <c r="I584" s="16">
        <f t="shared" si="38"/>
        <v>-169066.2353005592</v>
      </c>
      <c r="J584" s="16">
        <v>-55.71</v>
      </c>
      <c r="K584" s="7">
        <f t="shared" si="39"/>
        <v>24750319.800000001</v>
      </c>
      <c r="L584" s="4"/>
    </row>
    <row r="585" spans="1:12" x14ac:dyDescent="0.2">
      <c r="A585" s="5" t="s">
        <v>1195</v>
      </c>
      <c r="B585" s="3" t="s">
        <v>1194</v>
      </c>
      <c r="C585" s="6" t="s">
        <v>958</v>
      </c>
      <c r="D585" s="6">
        <v>9736320.6400000006</v>
      </c>
      <c r="E585" s="16">
        <v>-75740.81</v>
      </c>
      <c r="F585" s="6">
        <v>0</v>
      </c>
      <c r="G585" s="16">
        <f t="shared" si="36"/>
        <v>-75740.81</v>
      </c>
      <c r="H585" s="6">
        <f t="shared" si="37"/>
        <v>41539.126463059118</v>
      </c>
      <c r="I585" s="16">
        <f t="shared" si="38"/>
        <v>-34201.68353694088</v>
      </c>
      <c r="J585" s="16">
        <v>-46.44</v>
      </c>
      <c r="K585" s="7">
        <f t="shared" si="39"/>
        <v>9702118.9600000009</v>
      </c>
      <c r="L585" s="4"/>
    </row>
    <row r="586" spans="1:12" x14ac:dyDescent="0.2">
      <c r="A586" s="5" t="s">
        <v>749</v>
      </c>
      <c r="B586" s="3" t="s">
        <v>125</v>
      </c>
      <c r="C586" s="6" t="s">
        <v>285</v>
      </c>
      <c r="D586" s="6">
        <v>6526121.6799999997</v>
      </c>
      <c r="E586" s="16">
        <v>-183302</v>
      </c>
      <c r="F586" s="6">
        <v>0</v>
      </c>
      <c r="G586" s="16">
        <f t="shared" si="36"/>
        <v>-183302</v>
      </c>
      <c r="H586" s="6">
        <f t="shared" si="37"/>
        <v>100529.75349658476</v>
      </c>
      <c r="I586" s="16">
        <f t="shared" si="38"/>
        <v>-82772.246503415241</v>
      </c>
      <c r="J586" s="16">
        <v>-83.5</v>
      </c>
      <c r="K586" s="7">
        <f t="shared" si="39"/>
        <v>6443349.4299999997</v>
      </c>
      <c r="L586" s="4"/>
    </row>
    <row r="587" spans="1:12" x14ac:dyDescent="0.2">
      <c r="A587" s="5" t="s">
        <v>126</v>
      </c>
      <c r="B587" s="3" t="s">
        <v>125</v>
      </c>
      <c r="C587" s="6" t="s">
        <v>20</v>
      </c>
      <c r="D587" s="6">
        <v>2304776.5499999998</v>
      </c>
      <c r="E587" s="16">
        <v>-116723.56</v>
      </c>
      <c r="F587" s="6">
        <v>0</v>
      </c>
      <c r="G587" s="16">
        <f t="shared" si="36"/>
        <v>-116723.56</v>
      </c>
      <c r="H587" s="6">
        <f t="shared" si="37"/>
        <v>64015.617473043516</v>
      </c>
      <c r="I587" s="16">
        <f t="shared" si="38"/>
        <v>-52707.942526956482</v>
      </c>
      <c r="J587" s="16">
        <v>-106.28</v>
      </c>
      <c r="K587" s="7">
        <f t="shared" si="39"/>
        <v>2252068.61</v>
      </c>
      <c r="L587" s="4"/>
    </row>
    <row r="588" spans="1:12" x14ac:dyDescent="0.2">
      <c r="A588" s="5" t="s">
        <v>795</v>
      </c>
      <c r="B588" s="3" t="s">
        <v>794</v>
      </c>
      <c r="C588" s="6" t="s">
        <v>290</v>
      </c>
      <c r="D588" s="6">
        <v>44726010.979999997</v>
      </c>
      <c r="E588" s="16">
        <v>-2776450.23</v>
      </c>
      <c r="F588" s="6">
        <v>0</v>
      </c>
      <c r="G588" s="16">
        <f t="shared" si="36"/>
        <v>-2776450.23</v>
      </c>
      <c r="H588" s="6">
        <f t="shared" si="37"/>
        <v>1522710.3753228884</v>
      </c>
      <c r="I588" s="16">
        <f t="shared" si="38"/>
        <v>-1253739.8546771116</v>
      </c>
      <c r="J588" s="16">
        <v>-81.7</v>
      </c>
      <c r="K588" s="7">
        <f t="shared" si="39"/>
        <v>43472271.130000003</v>
      </c>
      <c r="L588" s="4"/>
    </row>
    <row r="589" spans="1:12" x14ac:dyDescent="0.2">
      <c r="A589" s="5" t="s">
        <v>54</v>
      </c>
      <c r="B589" s="3" t="s">
        <v>53</v>
      </c>
      <c r="C589" s="6" t="s">
        <v>52</v>
      </c>
      <c r="D589" s="6">
        <v>7555840.0599999996</v>
      </c>
      <c r="E589" s="16">
        <v>-338252.42</v>
      </c>
      <c r="F589" s="6">
        <v>0</v>
      </c>
      <c r="G589" s="16">
        <f t="shared" si="36"/>
        <v>-338252.42</v>
      </c>
      <c r="H589" s="6">
        <f t="shared" si="37"/>
        <v>185510.42761248245</v>
      </c>
      <c r="I589" s="16">
        <f t="shared" si="38"/>
        <v>-152741.99238751753</v>
      </c>
      <c r="J589" s="16">
        <v>-114.8</v>
      </c>
      <c r="K589" s="7">
        <f t="shared" si="39"/>
        <v>7403098.0700000003</v>
      </c>
      <c r="L589" s="4"/>
    </row>
    <row r="590" spans="1:12" x14ac:dyDescent="0.2">
      <c r="A590" s="5" t="s">
        <v>1033</v>
      </c>
      <c r="B590" s="3" t="s">
        <v>1032</v>
      </c>
      <c r="C590" s="6" t="s">
        <v>60</v>
      </c>
      <c r="D590" s="6">
        <v>2508821.3199999998</v>
      </c>
      <c r="E590" s="16">
        <v>-1025089.75</v>
      </c>
      <c r="F590" s="6">
        <v>533797.32999999996</v>
      </c>
      <c r="G590" s="16">
        <f t="shared" si="36"/>
        <v>-491292.42000000004</v>
      </c>
      <c r="H590" s="6">
        <f t="shared" si="37"/>
        <v>269443.35510436655</v>
      </c>
      <c r="I590" s="16">
        <f t="shared" si="38"/>
        <v>-221849.06489563349</v>
      </c>
      <c r="J590" s="16">
        <v>-65.86</v>
      </c>
      <c r="K590" s="7">
        <f t="shared" si="39"/>
        <v>2286972.2599999998</v>
      </c>
      <c r="L590" s="4"/>
    </row>
    <row r="591" spans="1:12" x14ac:dyDescent="0.2">
      <c r="A591" s="5" t="s">
        <v>859</v>
      </c>
      <c r="B591" s="3" t="s">
        <v>858</v>
      </c>
      <c r="C591" s="6" t="s">
        <v>857</v>
      </c>
      <c r="D591" s="6">
        <v>7363449.4800000004</v>
      </c>
      <c r="E591" s="16">
        <v>-233509.73</v>
      </c>
      <c r="F591" s="6">
        <v>0</v>
      </c>
      <c r="G591" s="16">
        <f t="shared" si="36"/>
        <v>-233509.73</v>
      </c>
      <c r="H591" s="6">
        <f t="shared" si="37"/>
        <v>128065.57263943691</v>
      </c>
      <c r="I591" s="16">
        <f t="shared" si="38"/>
        <v>-105444.1573605631</v>
      </c>
      <c r="J591" s="16">
        <v>-78.38</v>
      </c>
      <c r="K591" s="7">
        <f t="shared" si="39"/>
        <v>7258005.3200000003</v>
      </c>
      <c r="L591" s="4"/>
    </row>
    <row r="592" spans="1:12" x14ac:dyDescent="0.2">
      <c r="A592" s="5" t="s">
        <v>1241</v>
      </c>
      <c r="B592" s="3" t="s">
        <v>1240</v>
      </c>
      <c r="C592" s="6" t="s">
        <v>290</v>
      </c>
      <c r="D592" s="6">
        <v>27630492.489999998</v>
      </c>
      <c r="E592" s="16">
        <v>-335406.28999999998</v>
      </c>
      <c r="F592" s="6">
        <v>0</v>
      </c>
      <c r="G592" s="16">
        <f t="shared" si="36"/>
        <v>-335406.28999999998</v>
      </c>
      <c r="H592" s="6">
        <f t="shared" si="37"/>
        <v>183949.50221440039</v>
      </c>
      <c r="I592" s="16">
        <f t="shared" si="38"/>
        <v>-151456.78778559959</v>
      </c>
      <c r="J592" s="16">
        <v>-40.08</v>
      </c>
      <c r="K592" s="7">
        <f t="shared" si="39"/>
        <v>27479035.699999999</v>
      </c>
      <c r="L592" s="4"/>
    </row>
    <row r="593" spans="1:12" x14ac:dyDescent="0.2">
      <c r="A593" s="5" t="s">
        <v>486</v>
      </c>
      <c r="B593" s="3" t="s">
        <v>485</v>
      </c>
      <c r="C593" s="6" t="s">
        <v>251</v>
      </c>
      <c r="D593" s="6">
        <v>2420113.19</v>
      </c>
      <c r="E593" s="16">
        <v>-274045.27</v>
      </c>
      <c r="F593" s="6">
        <v>0</v>
      </c>
      <c r="G593" s="16">
        <f t="shared" si="36"/>
        <v>-274045.27</v>
      </c>
      <c r="H593" s="6">
        <f t="shared" si="37"/>
        <v>150296.79676165574</v>
      </c>
      <c r="I593" s="16">
        <f t="shared" si="38"/>
        <v>-123748.47323834428</v>
      </c>
      <c r="J593" s="16">
        <v>-91.36</v>
      </c>
      <c r="K593" s="7">
        <f t="shared" si="39"/>
        <v>2296364.7200000002</v>
      </c>
      <c r="L593" s="4"/>
    </row>
    <row r="594" spans="1:12" x14ac:dyDescent="0.2">
      <c r="A594" s="5" t="s">
        <v>884</v>
      </c>
      <c r="B594" s="3" t="s">
        <v>883</v>
      </c>
      <c r="C594" s="6" t="s">
        <v>285</v>
      </c>
      <c r="D594" s="6">
        <v>9666536.8000000007</v>
      </c>
      <c r="E594" s="16">
        <v>-280891.53000000003</v>
      </c>
      <c r="F594" s="6">
        <v>0</v>
      </c>
      <c r="G594" s="16">
        <f t="shared" si="36"/>
        <v>-280891.53000000003</v>
      </c>
      <c r="H594" s="6">
        <f t="shared" si="37"/>
        <v>154051.54482863552</v>
      </c>
      <c r="I594" s="16">
        <f t="shared" si="38"/>
        <v>-126839.9851713645</v>
      </c>
      <c r="J594" s="16">
        <v>-76.849999999999994</v>
      </c>
      <c r="K594" s="7">
        <f t="shared" si="39"/>
        <v>9539696.8100000005</v>
      </c>
      <c r="L594" s="4"/>
    </row>
    <row r="595" spans="1:12" x14ac:dyDescent="0.2">
      <c r="A595" s="5" t="s">
        <v>785</v>
      </c>
      <c r="B595" s="3" t="s">
        <v>784</v>
      </c>
      <c r="C595" s="6" t="s">
        <v>71</v>
      </c>
      <c r="D595" s="6">
        <v>5320588.1100000003</v>
      </c>
      <c r="E595" s="16">
        <v>-167614.79</v>
      </c>
      <c r="F595" s="6">
        <v>0</v>
      </c>
      <c r="G595" s="16">
        <f t="shared" si="36"/>
        <v>-167614.79</v>
      </c>
      <c r="H595" s="6">
        <f t="shared" si="37"/>
        <v>91926.293881582431</v>
      </c>
      <c r="I595" s="16">
        <f t="shared" si="38"/>
        <v>-75688.496118417577</v>
      </c>
      <c r="J595" s="16">
        <v>-82.05</v>
      </c>
      <c r="K595" s="7">
        <f t="shared" si="39"/>
        <v>5244899.6100000003</v>
      </c>
      <c r="L595" s="4"/>
    </row>
    <row r="596" spans="1:12" x14ac:dyDescent="0.2">
      <c r="A596" s="5" t="s">
        <v>300</v>
      </c>
      <c r="B596" s="3" t="s">
        <v>299</v>
      </c>
      <c r="C596" s="6" t="s">
        <v>251</v>
      </c>
      <c r="D596" s="6">
        <v>16476643.74</v>
      </c>
      <c r="E596" s="16">
        <v>-1664116.93</v>
      </c>
      <c r="F596" s="6">
        <v>0</v>
      </c>
      <c r="G596" s="16">
        <f t="shared" si="36"/>
        <v>-1664116.93</v>
      </c>
      <c r="H596" s="6">
        <f t="shared" si="37"/>
        <v>912664.69957989233</v>
      </c>
      <c r="I596" s="16">
        <f t="shared" si="38"/>
        <v>-751452.2304201076</v>
      </c>
      <c r="J596" s="16">
        <v>-96.94</v>
      </c>
      <c r="K596" s="7">
        <f t="shared" si="39"/>
        <v>15725191.51</v>
      </c>
      <c r="L596" s="4"/>
    </row>
    <row r="597" spans="1:12" x14ac:dyDescent="0.2">
      <c r="A597" s="5" t="s">
        <v>578</v>
      </c>
      <c r="B597" s="3" t="s">
        <v>577</v>
      </c>
      <c r="C597" s="6" t="s">
        <v>323</v>
      </c>
      <c r="D597" s="6">
        <v>11914359.859999999</v>
      </c>
      <c r="E597" s="16">
        <v>-568663.57999999996</v>
      </c>
      <c r="F597" s="6">
        <v>0</v>
      </c>
      <c r="G597" s="16">
        <f t="shared" si="36"/>
        <v>-568663.57999999996</v>
      </c>
      <c r="H597" s="6">
        <f t="shared" si="37"/>
        <v>311876.62720475177</v>
      </c>
      <c r="I597" s="16">
        <f t="shared" si="38"/>
        <v>-256786.95279524819</v>
      </c>
      <c r="J597" s="16">
        <v>-88.93</v>
      </c>
      <c r="K597" s="7">
        <f t="shared" si="39"/>
        <v>11657572.91</v>
      </c>
      <c r="L597" s="4"/>
    </row>
    <row r="598" spans="1:12" x14ac:dyDescent="0.2">
      <c r="A598" s="5" t="s">
        <v>1150</v>
      </c>
      <c r="B598" s="3" t="s">
        <v>1149</v>
      </c>
      <c r="C598" s="6" t="s">
        <v>181</v>
      </c>
      <c r="D598" s="6">
        <v>5703668.5899999999</v>
      </c>
      <c r="E598" s="16">
        <v>-59905.41</v>
      </c>
      <c r="F598" s="6">
        <v>0</v>
      </c>
      <c r="G598" s="16">
        <f t="shared" si="36"/>
        <v>-59905.41</v>
      </c>
      <c r="H598" s="6">
        <f t="shared" si="37"/>
        <v>32854.393844103419</v>
      </c>
      <c r="I598" s="16">
        <f t="shared" si="38"/>
        <v>-27051.016155896585</v>
      </c>
      <c r="J598" s="16">
        <v>-53.36</v>
      </c>
      <c r="K598" s="7">
        <f t="shared" si="39"/>
        <v>5676617.5700000003</v>
      </c>
      <c r="L598" s="4"/>
    </row>
    <row r="599" spans="1:12" x14ac:dyDescent="0.2">
      <c r="A599" s="5" t="s">
        <v>1081</v>
      </c>
      <c r="B599" s="3" t="s">
        <v>1080</v>
      </c>
      <c r="C599" s="6" t="s">
        <v>91</v>
      </c>
      <c r="D599" s="6">
        <v>19679934.289999999</v>
      </c>
      <c r="E599" s="16">
        <v>-551675.94999999995</v>
      </c>
      <c r="F599" s="6">
        <v>0</v>
      </c>
      <c r="G599" s="16">
        <f t="shared" si="36"/>
        <v>-551675.94999999995</v>
      </c>
      <c r="H599" s="6">
        <f t="shared" si="37"/>
        <v>302559.96804996248</v>
      </c>
      <c r="I599" s="16">
        <f t="shared" si="38"/>
        <v>-249115.98195003747</v>
      </c>
      <c r="J599" s="16">
        <v>-61.71</v>
      </c>
      <c r="K599" s="7">
        <f t="shared" si="39"/>
        <v>19430818.309999999</v>
      </c>
      <c r="L599" s="4"/>
    </row>
    <row r="600" spans="1:12" x14ac:dyDescent="0.2">
      <c r="A600" s="5" t="s">
        <v>30</v>
      </c>
      <c r="B600" s="3" t="s">
        <v>29</v>
      </c>
      <c r="C600" s="6" t="s">
        <v>28</v>
      </c>
      <c r="D600" s="6">
        <v>1776310.99</v>
      </c>
      <c r="E600" s="16">
        <v>-138990.25</v>
      </c>
      <c r="F600" s="6">
        <v>0</v>
      </c>
      <c r="G600" s="16">
        <f t="shared" si="36"/>
        <v>-138990.25</v>
      </c>
      <c r="H600" s="6">
        <f t="shared" si="37"/>
        <v>76227.512907271564</v>
      </c>
      <c r="I600" s="16">
        <f t="shared" si="38"/>
        <v>-62762.737092728436</v>
      </c>
      <c r="J600" s="16">
        <v>-118.8</v>
      </c>
      <c r="K600" s="7">
        <f t="shared" si="39"/>
        <v>1713548.25</v>
      </c>
      <c r="L600" s="4"/>
    </row>
    <row r="601" spans="1:12" x14ac:dyDescent="0.2">
      <c r="A601" s="5" t="s">
        <v>431</v>
      </c>
      <c r="B601" s="3" t="s">
        <v>430</v>
      </c>
      <c r="C601" s="6" t="s">
        <v>394</v>
      </c>
      <c r="D601" s="6">
        <v>4824966.32</v>
      </c>
      <c r="E601" s="16">
        <v>-198679.38</v>
      </c>
      <c r="F601" s="6">
        <v>0</v>
      </c>
      <c r="G601" s="16">
        <f t="shared" si="36"/>
        <v>-198679.38</v>
      </c>
      <c r="H601" s="6">
        <f t="shared" si="37"/>
        <v>108963.29061469212</v>
      </c>
      <c r="I601" s="16">
        <f t="shared" si="38"/>
        <v>-89716.089385307889</v>
      </c>
      <c r="J601" s="16">
        <v>-93.77</v>
      </c>
      <c r="K601" s="7">
        <f t="shared" si="39"/>
        <v>4735250.2300000004</v>
      </c>
      <c r="L601" s="4"/>
    </row>
    <row r="602" spans="1:12" x14ac:dyDescent="0.2">
      <c r="A602" s="5" t="s">
        <v>79</v>
      </c>
      <c r="B602" s="3" t="s">
        <v>78</v>
      </c>
      <c r="C602" s="6" t="s">
        <v>77</v>
      </c>
      <c r="D602" s="6">
        <v>1684169.23</v>
      </c>
      <c r="E602" s="16">
        <v>-442120.85</v>
      </c>
      <c r="F602" s="6">
        <v>0</v>
      </c>
      <c r="G602" s="16">
        <f t="shared" si="36"/>
        <v>-442120.85</v>
      </c>
      <c r="H602" s="6">
        <f t="shared" si="37"/>
        <v>242475.8053169116</v>
      </c>
      <c r="I602" s="16">
        <f t="shared" si="38"/>
        <v>-199645.04468308837</v>
      </c>
      <c r="J602" s="16">
        <v>-110.58</v>
      </c>
      <c r="K602" s="7">
        <f t="shared" si="39"/>
        <v>1484524.19</v>
      </c>
      <c r="L602" s="4"/>
    </row>
    <row r="603" spans="1:12" x14ac:dyDescent="0.2">
      <c r="A603" s="5" t="s">
        <v>427</v>
      </c>
      <c r="B603" s="3" t="s">
        <v>426</v>
      </c>
      <c r="C603" s="6" t="s">
        <v>80</v>
      </c>
      <c r="D603" s="6">
        <v>10712185.01</v>
      </c>
      <c r="E603" s="16">
        <v>-752817.52</v>
      </c>
      <c r="F603" s="6">
        <v>0</v>
      </c>
      <c r="G603" s="16">
        <f t="shared" si="36"/>
        <v>-752817.52</v>
      </c>
      <c r="H603" s="6">
        <f t="shared" si="37"/>
        <v>412873.61683729733</v>
      </c>
      <c r="I603" s="16">
        <f t="shared" si="38"/>
        <v>-339943.90316270269</v>
      </c>
      <c r="J603" s="16">
        <v>-94.08</v>
      </c>
      <c r="K603" s="7">
        <f t="shared" si="39"/>
        <v>10372241.109999999</v>
      </c>
      <c r="L603" s="4"/>
    </row>
    <row r="604" spans="1:12" x14ac:dyDescent="0.2">
      <c r="A604" s="5" t="s">
        <v>471</v>
      </c>
      <c r="B604" s="3" t="s">
        <v>470</v>
      </c>
      <c r="C604" s="6" t="s">
        <v>290</v>
      </c>
      <c r="D604" s="6">
        <v>20931447.289999999</v>
      </c>
      <c r="E604" s="16">
        <v>-2193374.66</v>
      </c>
      <c r="F604" s="6">
        <v>188224.13</v>
      </c>
      <c r="G604" s="16">
        <f t="shared" si="36"/>
        <v>-2005150.5300000003</v>
      </c>
      <c r="H604" s="6">
        <f t="shared" si="37"/>
        <v>1099700.4315525545</v>
      </c>
      <c r="I604" s="16">
        <f t="shared" si="38"/>
        <v>-905450.09844744578</v>
      </c>
      <c r="J604" s="16">
        <v>-91.96</v>
      </c>
      <c r="K604" s="7">
        <f t="shared" si="39"/>
        <v>20025997.190000001</v>
      </c>
      <c r="L604" s="4"/>
    </row>
    <row r="605" spans="1:12" x14ac:dyDescent="0.2">
      <c r="A605" s="5" t="s">
        <v>437</v>
      </c>
      <c r="B605" s="3" t="s">
        <v>436</v>
      </c>
      <c r="C605" s="6" t="s">
        <v>312</v>
      </c>
      <c r="D605" s="6">
        <v>5806149.4900000002</v>
      </c>
      <c r="E605" s="16">
        <v>-196872.04</v>
      </c>
      <c r="F605" s="6">
        <v>0</v>
      </c>
      <c r="G605" s="16">
        <f t="shared" si="36"/>
        <v>-196872.04</v>
      </c>
      <c r="H605" s="6">
        <f t="shared" si="37"/>
        <v>107972.07696353437</v>
      </c>
      <c r="I605" s="16">
        <f t="shared" si="38"/>
        <v>-88899.963036465633</v>
      </c>
      <c r="J605" s="16">
        <v>-93.61</v>
      </c>
      <c r="K605" s="7">
        <f t="shared" si="39"/>
        <v>5717249.5300000003</v>
      </c>
      <c r="L605" s="4"/>
    </row>
    <row r="606" spans="1:12" x14ac:dyDescent="0.2">
      <c r="A606" s="5" t="s">
        <v>379</v>
      </c>
      <c r="B606" s="3" t="s">
        <v>378</v>
      </c>
      <c r="C606" s="6" t="s">
        <v>91</v>
      </c>
      <c r="D606" s="6">
        <v>5773293.9100000001</v>
      </c>
      <c r="E606" s="16">
        <v>-409469.25</v>
      </c>
      <c r="F606" s="6">
        <v>0</v>
      </c>
      <c r="G606" s="16">
        <f t="shared" si="36"/>
        <v>-409469.25</v>
      </c>
      <c r="H606" s="6">
        <f t="shared" si="37"/>
        <v>224568.43224259117</v>
      </c>
      <c r="I606" s="16">
        <f t="shared" si="38"/>
        <v>-184900.81775740883</v>
      </c>
      <c r="J606" s="16">
        <v>-95.25</v>
      </c>
      <c r="K606" s="7">
        <f t="shared" si="39"/>
        <v>5588393.0899999999</v>
      </c>
      <c r="L606" s="4"/>
    </row>
    <row r="607" spans="1:12" x14ac:dyDescent="0.2">
      <c r="A607" s="5" t="s">
        <v>660</v>
      </c>
      <c r="B607" s="3" t="s">
        <v>659</v>
      </c>
      <c r="C607" s="6" t="s">
        <v>37</v>
      </c>
      <c r="D607" s="6">
        <v>22372118.379999999</v>
      </c>
      <c r="E607" s="16">
        <v>-850116.18</v>
      </c>
      <c r="F607" s="6">
        <v>0</v>
      </c>
      <c r="G607" s="16">
        <f t="shared" si="36"/>
        <v>-850116.18</v>
      </c>
      <c r="H607" s="6">
        <f t="shared" si="37"/>
        <v>466235.88405395625</v>
      </c>
      <c r="I607" s="16">
        <f t="shared" si="38"/>
        <v>-383880.2959460438</v>
      </c>
      <c r="J607" s="16">
        <v>-87.06</v>
      </c>
      <c r="K607" s="7">
        <f t="shared" si="39"/>
        <v>21988238.079999998</v>
      </c>
      <c r="L607" s="4"/>
    </row>
    <row r="608" spans="1:12" x14ac:dyDescent="0.2">
      <c r="A608" s="5" t="s">
        <v>39</v>
      </c>
      <c r="B608" s="3" t="s">
        <v>38</v>
      </c>
      <c r="C608" s="6" t="s">
        <v>37</v>
      </c>
      <c r="D608" s="6">
        <v>1375260.8</v>
      </c>
      <c r="E608" s="16">
        <v>-140115.96</v>
      </c>
      <c r="F608" s="6">
        <v>0</v>
      </c>
      <c r="G608" s="16">
        <f t="shared" si="36"/>
        <v>-140115.96</v>
      </c>
      <c r="H608" s="6">
        <f t="shared" si="37"/>
        <v>76844.894871508935</v>
      </c>
      <c r="I608" s="16">
        <f t="shared" si="38"/>
        <v>-63271.065128491056</v>
      </c>
      <c r="J608" s="16">
        <v>-117.74</v>
      </c>
      <c r="K608" s="7">
        <f t="shared" si="39"/>
        <v>1311989.73</v>
      </c>
      <c r="L608" s="4"/>
    </row>
    <row r="609" spans="1:12" x14ac:dyDescent="0.2">
      <c r="A609" s="5" t="s">
        <v>1239</v>
      </c>
      <c r="B609" s="3" t="s">
        <v>1238</v>
      </c>
      <c r="C609" s="6" t="s">
        <v>20</v>
      </c>
      <c r="D609" s="6">
        <v>94165330.530000001</v>
      </c>
      <c r="E609" s="16">
        <v>-862221.74</v>
      </c>
      <c r="F609" s="6">
        <v>0</v>
      </c>
      <c r="G609" s="16">
        <f t="shared" si="36"/>
        <v>-862221.74</v>
      </c>
      <c r="H609" s="6">
        <f t="shared" si="37"/>
        <v>472875.03126859723</v>
      </c>
      <c r="I609" s="16">
        <f t="shared" si="38"/>
        <v>-389346.70873140276</v>
      </c>
      <c r="J609" s="16">
        <v>-40.08</v>
      </c>
      <c r="K609" s="7">
        <f t="shared" si="39"/>
        <v>93775983.819999993</v>
      </c>
      <c r="L609" s="4"/>
    </row>
    <row r="610" spans="1:12" x14ac:dyDescent="0.2">
      <c r="A610" s="5" t="s">
        <v>508</v>
      </c>
      <c r="B610" s="3" t="s">
        <v>507</v>
      </c>
      <c r="C610" s="6" t="s">
        <v>506</v>
      </c>
      <c r="D610" s="6">
        <v>6243337.8600000003</v>
      </c>
      <c r="E610" s="16">
        <v>-264913.96000000002</v>
      </c>
      <c r="F610" s="6">
        <v>0</v>
      </c>
      <c r="G610" s="16">
        <f t="shared" si="36"/>
        <v>-264913.96000000002</v>
      </c>
      <c r="H610" s="6">
        <f t="shared" si="37"/>
        <v>145288.84080154129</v>
      </c>
      <c r="I610" s="16">
        <f t="shared" si="38"/>
        <v>-119625.11919845873</v>
      </c>
      <c r="J610" s="16">
        <v>-90.82</v>
      </c>
      <c r="K610" s="7">
        <f t="shared" si="39"/>
        <v>6123712.7400000002</v>
      </c>
      <c r="L610" s="4"/>
    </row>
    <row r="611" spans="1:12" x14ac:dyDescent="0.2">
      <c r="A611" s="5" t="s">
        <v>1108</v>
      </c>
      <c r="B611" s="3" t="s">
        <v>1107</v>
      </c>
      <c r="C611" s="6" t="s">
        <v>145</v>
      </c>
      <c r="D611" s="6">
        <v>31950989.920000002</v>
      </c>
      <c r="E611" s="16">
        <v>-520767.65</v>
      </c>
      <c r="F611" s="6">
        <v>0</v>
      </c>
      <c r="G611" s="16">
        <f t="shared" si="36"/>
        <v>-520767.65</v>
      </c>
      <c r="H611" s="6">
        <f t="shared" si="37"/>
        <v>285608.6866673344</v>
      </c>
      <c r="I611" s="16">
        <f t="shared" si="38"/>
        <v>-235158.96333266562</v>
      </c>
      <c r="J611" s="16">
        <v>-58.18</v>
      </c>
      <c r="K611" s="7">
        <f t="shared" si="39"/>
        <v>31715830.960000001</v>
      </c>
      <c r="L611" s="4"/>
    </row>
    <row r="612" spans="1:12" x14ac:dyDescent="0.2">
      <c r="A612" s="5"/>
      <c r="B612" s="3"/>
      <c r="C612" s="6"/>
      <c r="D612" s="6"/>
      <c r="E612" s="16"/>
      <c r="F612" s="6"/>
      <c r="G612" s="16"/>
      <c r="H612" s="6"/>
      <c r="I612" s="16"/>
      <c r="J612" s="16"/>
      <c r="K612" s="7"/>
    </row>
    <row r="613" spans="1:12" s="1" customFormat="1" ht="17" thickBot="1" x14ac:dyDescent="0.25">
      <c r="A613" s="12"/>
      <c r="B613" s="13" t="s">
        <v>1282</v>
      </c>
      <c r="C613" s="13"/>
      <c r="D613" s="13">
        <f>SUM(D3:D612)</f>
        <v>8074261900.9700089</v>
      </c>
      <c r="E613" s="17">
        <v>-300482386.93000031</v>
      </c>
      <c r="F613" s="13">
        <f t="shared" ref="F613:I613" si="40">SUM(F3:F612)</f>
        <v>23331563.109999999</v>
      </c>
      <c r="G613" s="17">
        <f t="shared" si="40"/>
        <v>-277150823.82000005</v>
      </c>
      <c r="H613" s="13">
        <f t="shared" si="40"/>
        <v>152000000.00000003</v>
      </c>
      <c r="I613" s="17">
        <f t="shared" si="40"/>
        <v>-125150823.82000004</v>
      </c>
      <c r="J613" s="17"/>
      <c r="K613" s="14">
        <f>SUM(K3:K612)</f>
        <v>7949111077.1299963</v>
      </c>
    </row>
  </sheetData>
  <autoFilter ref="A2:J610" xr:uid="{0BA4E25C-0570-4E12-904B-425EB68D7B5B}">
    <sortState xmlns:xlrd2="http://schemas.microsoft.com/office/spreadsheetml/2017/richdata2" ref="A3:J611">
      <sortCondition ref="B2:B61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FY21 Reductions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Rausch, Aaron</dc:creator>
  <cp:lastModifiedBy>Microsoft Office User</cp:lastModifiedBy>
  <dcterms:created xsi:type="dcterms:W3CDTF">2021-01-21T05:02:33Z</dcterms:created>
  <dcterms:modified xsi:type="dcterms:W3CDTF">2021-01-29T19:06:33Z</dcterms:modified>
</cp:coreProperties>
</file>